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0455" tabRatio="677"/>
  </bookViews>
  <sheets>
    <sheet name="informacje ogólne" sheetId="90" r:id="rId1"/>
    <sheet name="budynki" sheetId="89" r:id="rId2"/>
    <sheet name="elektronika " sheetId="83" r:id="rId3"/>
    <sheet name="auta" sheetId="6" r:id="rId4"/>
    <sheet name="szkody" sheetId="96" r:id="rId5"/>
    <sheet name="środki trwałe" sheetId="92" r:id="rId6"/>
    <sheet name="lokalizacje" sheetId="93" r:id="rId7"/>
  </sheets>
  <definedNames>
    <definedName name="_xlnm._FilterDatabase" localSheetId="2" hidden="1">'elektronika '!$A$4:$II$4</definedName>
    <definedName name="_xlnm.Print_Area" localSheetId="3">auta!$A$1:$X$16</definedName>
    <definedName name="_xlnm.Print_Area" localSheetId="1">budynki!$A$1:$X$77</definedName>
    <definedName name="_xlnm.Print_Area" localSheetId="2">'elektronika '!$A$1:$D$108</definedName>
    <definedName name="_xlnm.Print_Area" localSheetId="0">'informacje ogólne'!$A$1:$K$9</definedName>
    <definedName name="_xlnm.Print_Area" localSheetId="6">lokalizacje!$A$1:$C$11</definedName>
    <definedName name="_xlnm.Print_Area" localSheetId="4">szkody!$A$1:$D$18</definedName>
    <definedName name="_xlnm.Print_Area" localSheetId="5">'środki trwałe'!$A$1:$E$11</definedName>
  </definedNames>
  <calcPr calcId="145621"/>
</workbook>
</file>

<file path=xl/calcChain.xml><?xml version="1.0" encoding="utf-8"?>
<calcChain xmlns="http://schemas.openxmlformats.org/spreadsheetml/2006/main">
  <c r="D106" i="83" l="1"/>
  <c r="D107" i="83"/>
  <c r="H76" i="89"/>
  <c r="H56" i="89"/>
  <c r="H64" i="89"/>
  <c r="H70" i="89"/>
  <c r="H75" i="89"/>
  <c r="C11" i="92" l="1"/>
  <c r="B14" i="96" l="1"/>
  <c r="D99" i="83"/>
  <c r="D94" i="83"/>
  <c r="D91" i="83"/>
  <c r="D68" i="83"/>
  <c r="D52" i="83"/>
  <c r="D42" i="83"/>
  <c r="D37" i="83"/>
  <c r="D28" i="83"/>
  <c r="C9" i="92" l="1"/>
  <c r="C8" i="92"/>
  <c r="C10" i="92"/>
</calcChain>
</file>

<file path=xl/sharedStrings.xml><?xml version="1.0" encoding="utf-8"?>
<sst xmlns="http://schemas.openxmlformats.org/spreadsheetml/2006/main" count="1473" uniqueCount="587">
  <si>
    <t>RAZEM</t>
  </si>
  <si>
    <t>L.p.</t>
  </si>
  <si>
    <t>Nazwa jednostki</t>
  </si>
  <si>
    <t>NIP</t>
  </si>
  <si>
    <t>REGON</t>
  </si>
  <si>
    <t>lokalizacja (adres)</t>
  </si>
  <si>
    <t>Data I rejestracji</t>
  </si>
  <si>
    <t>Ilość miejsc</t>
  </si>
  <si>
    <t>Ładowność</t>
  </si>
  <si>
    <t>Zabezpieczenia przeciwkradzieżowe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</si>
  <si>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</si>
  <si>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</si>
  <si>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</si>
  <si>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</si>
  <si>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</si>
  <si>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</si>
  <si>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</si>
  <si>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</si>
  <si>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</si>
  <si>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</si>
  <si>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</si>
  <si>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</si>
  <si>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</si>
  <si>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</si>
  <si>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</si>
  <si>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Razem sprzęt stacjonarny</t>
  </si>
  <si>
    <t>Razem sprzęt przenośny</t>
  </si>
  <si>
    <t>Lokalizacja (adres)</t>
  </si>
  <si>
    <t>Zabezpieczenia (znane zabezpieczenia p-poż i przeciw kradzieżowe)</t>
  </si>
  <si>
    <t>Urządzenia i wyposażenie</t>
  </si>
  <si>
    <t>Tabela nr 6</t>
  </si>
  <si>
    <t>lp.</t>
  </si>
  <si>
    <t xml:space="preserve">nazwa budynku/ budowli </t>
  </si>
  <si>
    <t xml:space="preserve">przeznaczenie budynku/ budowli </t>
  </si>
  <si>
    <t>czy jest to budynkek zabytkowy, podlegający nadzorowi konserwatora zabytków?</t>
  </si>
  <si>
    <t>rok budowy</t>
  </si>
  <si>
    <t>Rodzaj materiałów budowlanych, z jakich wykonano budynek</t>
  </si>
  <si>
    <t>ilość kondygnacji</t>
  </si>
  <si>
    <t>czy budynek jest podpiwniczony?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</si>
  <si>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</si>
  <si>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</si>
  <si>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</si>
  <si>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</si>
  <si>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</si>
  <si>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</si>
  <si>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</si>
  <si>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</si>
  <si>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</si>
  <si>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suma ubezpieczenia (wartość)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</si>
  <si>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</si>
  <si>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</si>
  <si>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</si>
  <si>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Poj.</t>
  </si>
  <si>
    <t>Dopuszczalna masa całkowita</t>
  </si>
  <si>
    <t>Czy pojazd służy do nauki jazdy? (TAK/NIE)</t>
  </si>
  <si>
    <t>Okres ubezpieczenia OC i NW</t>
  </si>
  <si>
    <t>Okres ubezpieczenia AC i KR</t>
  </si>
  <si>
    <t>OC</t>
  </si>
  <si>
    <t>NW</t>
  </si>
  <si>
    <t>AC/KR</t>
  </si>
  <si>
    <t>ASS</t>
  </si>
  <si>
    <t>powierzchnia użytkowa (w m²)</t>
  </si>
  <si>
    <t>zabezpieczenia
(znane zabiezpieczenia p-poż i przeciw kradzieżowe)</t>
  </si>
  <si>
    <t>Rodzaj pojazdu zgodnie z dowodem rejestracyjnym lub innymi dokumentami</t>
  </si>
  <si>
    <t>Adres</t>
  </si>
  <si>
    <t>Urząd Gminy</t>
  </si>
  <si>
    <t>Kolno 33, 11 - 311 Kolno (woj. warmińsko-mazurskie)</t>
  </si>
  <si>
    <t>742-10-28-459</t>
  </si>
  <si>
    <t>000540877</t>
  </si>
  <si>
    <t>Kolno 27, 11-311 Kolno (woj. warmińsko-mazurskie)</t>
  </si>
  <si>
    <t>739-34-56-797</t>
  </si>
  <si>
    <t>Przedszkole Samorządowe w Kolnie z filią w Bęsi</t>
  </si>
  <si>
    <t>Kolno 29, 11-311 Kolno (woj. warmińsko-mazurskie)</t>
  </si>
  <si>
    <t>739-34-39-008</t>
  </si>
  <si>
    <t>519631575</t>
  </si>
  <si>
    <t>739-31-58-143</t>
  </si>
  <si>
    <t>Gminny Ośrodek Pomocy Społecznej w Kolnie</t>
  </si>
  <si>
    <t>742-10-45-475</t>
  </si>
  <si>
    <t>Biblioteka Publiczna Gminy Kolno z siedzibą w Lutrach</t>
  </si>
  <si>
    <t>Lutry 12, 11-311 Kolno (woj. warmińsko-mazurskie)</t>
  </si>
  <si>
    <t>739-33-95-512</t>
  </si>
  <si>
    <t>519545054</t>
  </si>
  <si>
    <t xml:space="preserve">Tabela nr 1 - Informacje ogólne do oceny ryzyka w Gminie Kolno </t>
  </si>
  <si>
    <t xml:space="preserve">Tabela nr 2 - Wykaz budynków i budowli w Gminie Kolno </t>
  </si>
  <si>
    <t xml:space="preserve">Tabela nr 3 - Wykaz sprzętu elektronicznego w Gminie Kolno </t>
  </si>
  <si>
    <t xml:space="preserve">Tabela nr 4 - Wykaz pojazdów w Gminie Kolno </t>
  </si>
  <si>
    <t>WYKAZ LOKALIZACJI, W KTÓRYCH PROWADZONA JEST DZIAŁALNOŚĆ ORAZ LOKALIZACJI, GDZIE ZNAJDUJE SIĘ MIENIE NALEŻĄCE DO JEDNOSTEK GMINY KOLNO (nie wykazane w załączniku nr 1 - poniższy wykaz nie musi być pełnym wykazem lokalizacji)</t>
  </si>
  <si>
    <t xml:space="preserve">1. Urząd Gminy </t>
  </si>
  <si>
    <t>-</t>
  </si>
  <si>
    <t>1. Urząd Gminy</t>
  </si>
  <si>
    <t>NOL 34025</t>
  </si>
  <si>
    <t>samochód ciężarowy, wywrotka</t>
  </si>
  <si>
    <t>Star</t>
  </si>
  <si>
    <t>NOL U625</t>
  </si>
  <si>
    <t xml:space="preserve">Fiat </t>
  </si>
  <si>
    <t>Doblo II</t>
  </si>
  <si>
    <t>ZFA22300005585081</t>
  </si>
  <si>
    <t>NOL 00233</t>
  </si>
  <si>
    <t>osobowy</t>
  </si>
  <si>
    <t>Białoruś</t>
  </si>
  <si>
    <t>6 AM typ budowlany</t>
  </si>
  <si>
    <t>brak numeru</t>
  </si>
  <si>
    <t>koparko-spycharka</t>
  </si>
  <si>
    <t xml:space="preserve">Fiat  </t>
  </si>
  <si>
    <t>Panda VAN</t>
  </si>
  <si>
    <t>ZFA16900001557883</t>
  </si>
  <si>
    <t>NOL 14601</t>
  </si>
  <si>
    <t>ciężarowy</t>
  </si>
  <si>
    <t>Mercedes Benz</t>
  </si>
  <si>
    <t>WDB67718315418043</t>
  </si>
  <si>
    <t>NOL 43798</t>
  </si>
  <si>
    <t>6 830 cm3</t>
  </si>
  <si>
    <t>12.04.2012</t>
  </si>
  <si>
    <t>17.05.1976</t>
  </si>
  <si>
    <t>1 400 cm3</t>
  </si>
  <si>
    <t>04.02.2008</t>
  </si>
  <si>
    <t>3 litry/ 48 kW</t>
  </si>
  <si>
    <t>1 242 cm3</t>
  </si>
  <si>
    <t>18.12.2009</t>
  </si>
  <si>
    <t>5 917 cm3</t>
  </si>
  <si>
    <t>4 840 kg</t>
  </si>
  <si>
    <t xml:space="preserve">nie </t>
  </si>
  <si>
    <t>10 580 kg</t>
  </si>
  <si>
    <t>blokada kierownicy</t>
  </si>
  <si>
    <t>15 700 kg</t>
  </si>
  <si>
    <t>12 000 kg</t>
  </si>
  <si>
    <t>x</t>
  </si>
  <si>
    <t>Bęsia 25, 11-311 Kolno</t>
  </si>
  <si>
    <t xml:space="preserve">nie dotyczy </t>
  </si>
  <si>
    <t>3. Przedszkole Samorządowe w Kolnie z filią w Bęsi</t>
  </si>
  <si>
    <t>gaśnica proszkowa 1 szt.</t>
  </si>
  <si>
    <t>4. Gminny Ośrodek Kultury w Kolnie</t>
  </si>
  <si>
    <t>Gminny Ośrodek Kultury w Kolnie</t>
  </si>
  <si>
    <t>5. Gminny Ośrodek Pomocy Społecznej w Kolnie</t>
  </si>
  <si>
    <t>Kolno 38, 11-311 Kolno</t>
  </si>
  <si>
    <t>6. Biblioteka Publiczna Gminy Kolno z siedzibą w Lutrach</t>
  </si>
  <si>
    <t xml:space="preserve">rodzaj wartości </t>
  </si>
  <si>
    <t>1. Przedszkole Samorządowe w Kolnie z filią w Bęsi</t>
  </si>
  <si>
    <t>2. Gminny Ośrodek Pomocy Społecznej w Kolnie</t>
  </si>
  <si>
    <t>Suma ubezpieczenia (wartość pojazdu z VAT) z wyposażeniem dodatkowym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</si>
  <si>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</si>
  <si>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</si>
  <si>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Biblioteka Publiczna</t>
  </si>
  <si>
    <t>tak</t>
  </si>
  <si>
    <t>budynek po byłym domu kultury, działalność kulturalna</t>
  </si>
  <si>
    <t>księgowa brutto</t>
  </si>
  <si>
    <t>nie</t>
  </si>
  <si>
    <t>Lutry 12, 11-311 Kolno</t>
  </si>
  <si>
    <t>Budynek szkolny nr 42</t>
  </si>
  <si>
    <t>szkoła</t>
  </si>
  <si>
    <t>przedwojenny</t>
  </si>
  <si>
    <t>Kolno, 11-311 Kolno</t>
  </si>
  <si>
    <t>cegła czerwona</t>
  </si>
  <si>
    <t>drewniane</t>
  </si>
  <si>
    <t>konstrukcja drewniana</t>
  </si>
  <si>
    <t>dobry</t>
  </si>
  <si>
    <t>dobre</t>
  </si>
  <si>
    <t>nowa - drewniana</t>
  </si>
  <si>
    <t>brak</t>
  </si>
  <si>
    <t>1 + poddasze użytkowe</t>
  </si>
  <si>
    <t>częściowo</t>
  </si>
  <si>
    <t>szkoła adoptowana na mieszkania</t>
  </si>
  <si>
    <t>lata 80</t>
  </si>
  <si>
    <t>Zamek patentowy</t>
  </si>
  <si>
    <t>cegła</t>
  </si>
  <si>
    <t>eternit</t>
  </si>
  <si>
    <t>miedź</t>
  </si>
  <si>
    <t>woda</t>
  </si>
  <si>
    <t>drewniana</t>
  </si>
  <si>
    <t>kominowa</t>
  </si>
  <si>
    <t>parter</t>
  </si>
  <si>
    <t>Warsztat - pomieszczenie socjalne</t>
  </si>
  <si>
    <t>warsztat</t>
  </si>
  <si>
    <t>cegła biała</t>
  </si>
  <si>
    <t>betonowe kryte papą</t>
  </si>
  <si>
    <t>papa</t>
  </si>
  <si>
    <t>aluminium, miedź</t>
  </si>
  <si>
    <t>Budynek Gimnazjum nr 27</t>
  </si>
  <si>
    <t>stropy z prefabryko</t>
  </si>
  <si>
    <t>dach dwuspadowy</t>
  </si>
  <si>
    <t>bardzo dobry</t>
  </si>
  <si>
    <t>bardzo dobra</t>
  </si>
  <si>
    <t>nowa</t>
  </si>
  <si>
    <t>wentylacja mechaniczna</t>
  </si>
  <si>
    <t>Kuchnia kateringowa</t>
  </si>
  <si>
    <t>kuchnia</t>
  </si>
  <si>
    <t>ubiegły wiek (modernizacja        2010)</t>
  </si>
  <si>
    <t xml:space="preserve">cegła </t>
  </si>
  <si>
    <t>ceramiczne i drewniane</t>
  </si>
  <si>
    <t xml:space="preserve">dach wysoki kryty dachówką "holenderką" </t>
  </si>
  <si>
    <t>2 parter i poddasze</t>
  </si>
  <si>
    <t>częściowo podpiwniczony</t>
  </si>
  <si>
    <t>Budynek szkoły</t>
  </si>
  <si>
    <t>2 szt. drzwi wejściowych po 1 zamku/1 drewniany i 1 plastikowy/wewnątrz bud.1 drzwi okratowane /prac. komp/</t>
  </si>
  <si>
    <t>płyty betonowe</t>
  </si>
  <si>
    <t>2-kondygnacyjny, dach płaski</t>
  </si>
  <si>
    <t>oświetleniowa i siłowa</t>
  </si>
  <si>
    <t>woda, centralne ogrzewanie</t>
  </si>
  <si>
    <t xml:space="preserve">Budynek gospodarczy </t>
  </si>
  <si>
    <t>drewniany</t>
  </si>
  <si>
    <t>blachodachówka</t>
  </si>
  <si>
    <t>dobra</t>
  </si>
  <si>
    <t>płaski, papa</t>
  </si>
  <si>
    <t>nie dotyczy</t>
  </si>
  <si>
    <t>działalność kulturalna</t>
  </si>
  <si>
    <t>Kolno 25, 11-311 Kolno</t>
  </si>
  <si>
    <t>Bęsia 24, 11-311 Kolno</t>
  </si>
  <si>
    <t>dostateczny</t>
  </si>
  <si>
    <t>Kolno 29, 11-311 Kolno</t>
  </si>
  <si>
    <t>gaśnice proszkowe 2 szt.</t>
  </si>
  <si>
    <t xml:space="preserve">publiczny </t>
  </si>
  <si>
    <t>przedwojenny (modernizacja 2012)</t>
  </si>
  <si>
    <t xml:space="preserve">gaśnice proszkowe - 5 szt.; kraty w oknach piwnicy i w oknie archiwum, pokoju nr 15, pokoju nr 13;1 drzwi wejściowe do budynku antywłamaniowe -zamykane na dwa zamki; urządzenie alarmowe obejmujące cały budynek Urzędu, sygnalizacja świetlna i dziwiękowa na zewnątrz budynku, jest powiadomienie do agencji ochrony, czujniki alarmu znajdują się w każdym pokoju oraz na korytarzach Urzędu </t>
  </si>
  <si>
    <t>cegła ceramiczna</t>
  </si>
  <si>
    <t>b.dobra</t>
  </si>
  <si>
    <t xml:space="preserve">Remiza - alarm dzwiękowy, czujniki znajdują się w wewnątrz budynku; główny wjazd metalowy zamykany na kłódke; 2 gaśnice proszkowe /1 w pomieszczeniu i 1 w samochodzie/;   1 hydrant ; obok są drewniane drzwi -  wejście do świetlicy wiejskiej, Swietlica- 1 drzwi weściowe do korytarza są drewniane zaopatrzone w 1 zamek oraz 1 drzwi prowadzące do światlcy zaopatrzone w 1 zamek </t>
  </si>
  <si>
    <t>Kruzy 11a</t>
  </si>
  <si>
    <t>żel-betonowy</t>
  </si>
  <si>
    <t>betonowa - papa</t>
  </si>
  <si>
    <t xml:space="preserve">b.dobra </t>
  </si>
  <si>
    <t>parterowy</t>
  </si>
  <si>
    <t>Remiza w Kolnie</t>
  </si>
  <si>
    <t xml:space="preserve">główny wjazd metalowy zamykany na kłódke; 2 gaśnice proszkowe /1 w pomieszczeniu i 1 w samochodzie/;  1 hydrant ; obok są drewniane drzwi -  wejście do świetlicy strażackiej, </t>
  </si>
  <si>
    <t>Kolno 24a</t>
  </si>
  <si>
    <t>betonowy-płyty korytkowe</t>
  </si>
  <si>
    <t>Remiza w Lutrach</t>
  </si>
  <si>
    <t>główny wjazd drewniany zamykany na kłódke i zamek; 2 gaśnice proszkowe /1 w pomieszczeniu i 1 w samochodzie/;  1 hydrant</t>
  </si>
  <si>
    <t>Lutry 14a</t>
  </si>
  <si>
    <t>drewniany - dachówka</t>
  </si>
  <si>
    <t>dostateczna</t>
  </si>
  <si>
    <t>Świetlica wiejska w Kabinach</t>
  </si>
  <si>
    <t>przedwojenny (1930)</t>
  </si>
  <si>
    <t xml:space="preserve">drzwi wejściowe do korytarza zaopatrzone w 2 zamki, drzwi prowadzące do świetlicy zopatrzone w 1 zamek oraz okratowanie zamykane na kłódke. </t>
  </si>
  <si>
    <t>Kabiny 21 (lokale 21a i 21/1); gmina posiada 49/100 udziału</t>
  </si>
  <si>
    <t>drewniana krokwiowo i płatowa /dachówka</t>
  </si>
  <si>
    <t>263,7 (gminna 129)</t>
  </si>
  <si>
    <t>Świetlica wiejska w Samławkach</t>
  </si>
  <si>
    <t xml:space="preserve">1 drzwi wejściowe prowadzące do korytarza metalowe bez zamka oraz 1 drzwi drewniane prowadzace do światlicy zaopatrzone w 1 zamek </t>
  </si>
  <si>
    <t xml:space="preserve">Samławki 9; gmina posiada 2141/10000 udziału </t>
  </si>
  <si>
    <t>drewniana -dachówka</t>
  </si>
  <si>
    <t xml:space="preserve">dostateczna </t>
  </si>
  <si>
    <t>263,68 (gmina 36,7)</t>
  </si>
  <si>
    <t>Świetlica wiejska w Kominkach</t>
  </si>
  <si>
    <t xml:space="preserve">1 drzwi wejściwe drewniane zaopatrzone w 1 zamek </t>
  </si>
  <si>
    <t>betonowy</t>
  </si>
  <si>
    <t>żel-betonowa/papa</t>
  </si>
  <si>
    <t>niedost.</t>
  </si>
  <si>
    <t>Świetlica wiejska w Rynie Reszelskim</t>
  </si>
  <si>
    <t>przedwojenny (modernizacja 2010)</t>
  </si>
  <si>
    <t>1 drzwi wejściwe drewniane zaopatrzone w 2 zameki</t>
  </si>
  <si>
    <t>Ryn Reszelski 5; gmina posiada 4890/10000 cz udziałów</t>
  </si>
  <si>
    <t>drewniana /dachówka</t>
  </si>
  <si>
    <t>Świetlica wiejska w Tejstymach</t>
  </si>
  <si>
    <t>Tejstymy 10; gmina posiada 331/1000 cz udziałów</t>
  </si>
  <si>
    <t>drewniany- belkowy</t>
  </si>
  <si>
    <t>140,68 (gmina 101,71 ze strychem)</t>
  </si>
  <si>
    <t>Świetlica wiejska w Wysokiej Dąbrowie</t>
  </si>
  <si>
    <t>1976 (modernizacja 2013)</t>
  </si>
  <si>
    <t>2 drzwi wejściwych drewnianych zaopatrzonych w 2 zamki</t>
  </si>
  <si>
    <t>drewniana - blachodachówka</t>
  </si>
  <si>
    <t>b. dobra</t>
  </si>
  <si>
    <t>b dobra</t>
  </si>
  <si>
    <t>Świetlica wiejska w Wójtowie</t>
  </si>
  <si>
    <t>drewniany - belkowy</t>
  </si>
  <si>
    <t>drewniana - dachówka</t>
  </si>
  <si>
    <t>Świetlica wiejska w Górowie</t>
  </si>
  <si>
    <t>drewniany-dachówka</t>
  </si>
  <si>
    <t>Świetlica wiejska w Wągstach</t>
  </si>
  <si>
    <t xml:space="preserve">2 drzwi wejściwe drewniane zaopatrzone w 1 zamek </t>
  </si>
  <si>
    <t>Wągsty 11 (gmina posiada 39/100 cz udzialu)</t>
  </si>
  <si>
    <t>129,2 (w tym świetlica 50)</t>
  </si>
  <si>
    <t xml:space="preserve">Budynek mieszkalny </t>
  </si>
  <si>
    <t>budynek mieszkalny</t>
  </si>
  <si>
    <t>Budynek gospodarczy</t>
  </si>
  <si>
    <t>budynek gospodarczy</t>
  </si>
  <si>
    <t>drewniany dachówka</t>
  </si>
  <si>
    <t>Budynek poszkolny (mieszkalny)</t>
  </si>
  <si>
    <t xml:space="preserve">drewniany </t>
  </si>
  <si>
    <t>dostaeczny</t>
  </si>
  <si>
    <t>Budynek oczyszczalni ścieków z przepompownią</t>
  </si>
  <si>
    <t>Bęsia</t>
  </si>
  <si>
    <t>żel betonowy</t>
  </si>
  <si>
    <t>betonowy papa</t>
  </si>
  <si>
    <t>Budynek socjalny i budynek kraty mechanicznej</t>
  </si>
  <si>
    <t>betonowy, blacho-dachóka</t>
  </si>
  <si>
    <t>Kruzy 54</t>
  </si>
  <si>
    <t>parterowy z poddaszem uzytkowym</t>
  </si>
  <si>
    <t xml:space="preserve">budynek gospodarczy </t>
  </si>
  <si>
    <t>Kabiny 4 ; gmina posiada udziały 264/100</t>
  </si>
  <si>
    <t>267,4 (w tym 104,3 gmina)</t>
  </si>
  <si>
    <t>2 z poddaszem mieszkalnym</t>
  </si>
  <si>
    <t>Tarniny 4</t>
  </si>
  <si>
    <t xml:space="preserve">drewniany dachówka </t>
  </si>
  <si>
    <t>przedwojenny (modernizacja 2009)</t>
  </si>
  <si>
    <t xml:space="preserve">Ryn Reszeski 12 </t>
  </si>
  <si>
    <t>drewniana - eternit</t>
  </si>
  <si>
    <t>parterowy - poddasze użytkowe</t>
  </si>
  <si>
    <t>Ryn Reszelski 12</t>
  </si>
  <si>
    <t>drewniana -eternit</t>
  </si>
  <si>
    <t xml:space="preserve">parterowy </t>
  </si>
  <si>
    <t>Ośrodek Zdrowia w Kolnie</t>
  </si>
  <si>
    <t>1988 - nowa część, 1930 stara część (modernizacja 1986)</t>
  </si>
  <si>
    <t>publiczny</t>
  </si>
  <si>
    <t>tak (cz. stara)</t>
  </si>
  <si>
    <t>Garaże - Ośrodek Zdrowia</t>
  </si>
  <si>
    <t>Kolno</t>
  </si>
  <si>
    <t>drewniany papa + eternit</t>
  </si>
  <si>
    <t>Zespół budynków gospodarczych (Garaże w Kolnie -baza)</t>
  </si>
  <si>
    <t>drewniany - papa</t>
  </si>
  <si>
    <t>paterowy</t>
  </si>
  <si>
    <t>Ośrodek Zdrowia w Lutrach</t>
  </si>
  <si>
    <t>nie (stara cz)</t>
  </si>
  <si>
    <t>przedwojenny (modernizacja 1999)</t>
  </si>
  <si>
    <t>Kolno 24</t>
  </si>
  <si>
    <t>drewniany - blachodachówka</t>
  </si>
  <si>
    <t xml:space="preserve">tak </t>
  </si>
  <si>
    <t>Wiata przystanku</t>
  </si>
  <si>
    <t xml:space="preserve">(Atena Standard modernizacja) </t>
  </si>
  <si>
    <t>Kabiny</t>
  </si>
  <si>
    <t>(Atena Standard modernizacja)</t>
  </si>
  <si>
    <t xml:space="preserve">Samławki </t>
  </si>
  <si>
    <t xml:space="preserve">wiata przystanku </t>
  </si>
  <si>
    <t>Górkowo</t>
  </si>
  <si>
    <t>Górowo</t>
  </si>
  <si>
    <t>Ryn Reszelski</t>
  </si>
  <si>
    <t>Kabiny Kol.</t>
  </si>
  <si>
    <t>Wólka</t>
  </si>
  <si>
    <t>Tejstymy</t>
  </si>
  <si>
    <t>Kominki</t>
  </si>
  <si>
    <t>budynek szkolny 1 Lutry</t>
  </si>
  <si>
    <t>mieszkalno-użytkowy</t>
  </si>
  <si>
    <t>przedwojenny (modernizacja 2011)</t>
  </si>
  <si>
    <t>gaśnice proszkowe - 2 szt., instalacja odgromowa, główny wyłącznik prądu na zewnątrz</t>
  </si>
  <si>
    <t>Lutry 8 11 - 311 Kolno</t>
  </si>
  <si>
    <t>cegła, tynk</t>
  </si>
  <si>
    <t xml:space="preserve">drewniany, dachówka </t>
  </si>
  <si>
    <t>budynek szkolny 2 Lutry</t>
  </si>
  <si>
    <t>gaśnica proszkowa - 1 szt., kraty w oknach pracowni komputeroej i korytarza, drzwi antywłamaniowe Gerda w praciwni komputerowej,instalacja odgromowa, główny wyłącznik prądu na zewnątrz</t>
  </si>
  <si>
    <t>gospodarczy</t>
  </si>
  <si>
    <t xml:space="preserve">gaśnica proszkowa - 1 szt. </t>
  </si>
  <si>
    <t>teren szkoły Lutry 8-9 11-311 Kolno</t>
  </si>
  <si>
    <t>mieszkalny</t>
  </si>
  <si>
    <t>Tejstymy 7/3, 11-311 Kolno (1290/10000)</t>
  </si>
  <si>
    <t xml:space="preserve">gospodarczy </t>
  </si>
  <si>
    <t>Tejstymy 7/3, 11-311 Kolno (49/1000)</t>
  </si>
  <si>
    <t>lokal mieszkalny</t>
  </si>
  <si>
    <t>Kabiny 8</t>
  </si>
  <si>
    <t>11 100 cm3</t>
  </si>
  <si>
    <t>przedszkole</t>
  </si>
  <si>
    <t>monolityczny</t>
  </si>
  <si>
    <t>o konstrukcji drewnianej pokryty blachodachówką</t>
  </si>
  <si>
    <t xml:space="preserve"> dobry</t>
  </si>
  <si>
    <t>Kolno 25, 11-311 Kolno (woj. warmińsko-mazurskie)</t>
  </si>
  <si>
    <t>Centrum Kultury w Bęsi</t>
  </si>
  <si>
    <t>blacha trapezowa</t>
  </si>
  <si>
    <t>żelbeton</t>
  </si>
  <si>
    <t>Radioodtwarzacz BLAUPUNKT</t>
  </si>
  <si>
    <t>Kolno 38, 11-311 Kolno (woj. warmińsko-mazurskie)</t>
  </si>
  <si>
    <t>Monitor Fujitsu E-19</t>
  </si>
  <si>
    <t>Komuter Fujitsu ESP P520</t>
  </si>
  <si>
    <t>Komuter Fujitsu ESP</t>
  </si>
  <si>
    <t>Urządzenie wielofunkcyjne HP Color Laserjet</t>
  </si>
  <si>
    <t>Kserokopiarka Konica Minolta Biznub 250</t>
  </si>
  <si>
    <t>Głośniki Tracer Supreme 2.1</t>
  </si>
  <si>
    <t>DVD FERGUSON D 580 USB Filia w Bęsi</t>
  </si>
  <si>
    <t>Tablica multimedialna z projektorem</t>
  </si>
  <si>
    <t>Głośniki komputerowe szt. 2 x 34,99 zł</t>
  </si>
  <si>
    <t>DVD FERGUSON D 580 USB SZT. 2 x 169,99 zł</t>
  </si>
  <si>
    <t xml:space="preserve">Projektor NECVE 281 2 SZT. x 1599,00 zł </t>
  </si>
  <si>
    <t>Dell LATITUDE e 6420 CORE i 52500 x 4 x 3200 14 LED (10 SZT. X 827,00 ZŁ)</t>
  </si>
  <si>
    <t>Dell 760 C 2 D E 7500 2, 93 GHz 4 GB 160GB DVD (3 X 345,00 zł)</t>
  </si>
  <si>
    <t>Serwer HP PROLIANT ML310E GEN8 V2E3-1220V3 B120L - GOPS</t>
  </si>
  <si>
    <t>Monitor LCD G702 17" - GOPS</t>
  </si>
  <si>
    <t>Serwer NAS LENOVO EMC PX2-300DPRO2TB - GOPS</t>
  </si>
  <si>
    <t>Klimatyzator MPM 09-KPO-02 - GOPS</t>
  </si>
  <si>
    <t>Centrala IP PRIMA MINI 2Linie miejskie - GOPS</t>
  </si>
  <si>
    <t xml:space="preserve">Urządzenie wielofunkcykne HP LASERJET PRO 500 M521 MFP - GOPS </t>
  </si>
  <si>
    <t>UPS EVER SINLINE XL 2200 19" z kartą zarządzającą - GOPS</t>
  </si>
  <si>
    <t xml:space="preserve">Sieć LAN w GOPS </t>
  </si>
  <si>
    <t>Fax-170 - Canon L - 170 laserowy</t>
  </si>
  <si>
    <t>Komputer Fujitsu ESPRIMO P420+oprogramowanie biurowe</t>
  </si>
  <si>
    <t>Budynek mieszkalny</t>
  </si>
  <si>
    <t>Budynek usługowo - handlowy</t>
  </si>
  <si>
    <t>handlowo - usługowy-mieszkalny</t>
  </si>
  <si>
    <t>żelbetonowy</t>
  </si>
  <si>
    <t>Kominki dz. nr 21/1 obręb 3</t>
  </si>
  <si>
    <t>Wysoka Dąbrowa DZ. NR 117 OBRĘB 11</t>
  </si>
  <si>
    <t xml:space="preserve">Górowo 10 ; gmina posiada udziały 1480/ 10 000 </t>
  </si>
  <si>
    <t>1 drzwi do budynku wyposażone w zamek</t>
  </si>
  <si>
    <t>1 drzwi do budynku wyposażone w zamek teren ogrodzony, zamykany</t>
  </si>
  <si>
    <t xml:space="preserve">Bęsia,  198 obręb 12- przepompownia i oczyszczalnia na działce 104/4 obręb 23 Węgój </t>
  </si>
  <si>
    <t>Lutry,dz. 159/21 obręb 5 wł. Gminy</t>
  </si>
  <si>
    <t>3 drzwi do budynku wyposażone w zamek</t>
  </si>
  <si>
    <t>Kolno 38</t>
  </si>
  <si>
    <t xml:space="preserve"> drzwi do poszczególnych pomieszczeń budynku wyposażone w zamek</t>
  </si>
  <si>
    <t>Kolno , dz. nr 197 obręb 2</t>
  </si>
  <si>
    <t>Kolno dz. nr 127/2 obręb 2</t>
  </si>
  <si>
    <t>Lutry, gmina posiada 50/100 cz. (zniesiono współwłasnosć) dz. nr 205/3 obręb 5</t>
  </si>
  <si>
    <t>2 drzwi do budynku wyposażone w zamek</t>
  </si>
  <si>
    <t>parterowy + poddasze użytkowe</t>
  </si>
  <si>
    <t>1976 (modernizacja 2016)</t>
  </si>
  <si>
    <t>10 390 kg</t>
  </si>
  <si>
    <t>505kg</t>
  </si>
  <si>
    <t>1 380kg</t>
  </si>
  <si>
    <t>1 830kg</t>
  </si>
  <si>
    <t>poddasze użytkowe</t>
  </si>
  <si>
    <t>ogrzewanie olejowe</t>
  </si>
  <si>
    <t>instalacja wod.kan., ogrzewanie olejowe</t>
  </si>
  <si>
    <t>drewniana, bachodachówka</t>
  </si>
  <si>
    <t>Kolno 33, 11-311 Kolno</t>
  </si>
  <si>
    <t>specjalny pożarniczy</t>
  </si>
  <si>
    <t>Sala gimnastyczna</t>
  </si>
  <si>
    <t>gaśnice proszkowe- 3 szt., drzwi wejściowe metalowe, zamek</t>
  </si>
  <si>
    <t>dachówka ceramiczna</t>
  </si>
  <si>
    <t>Drzwi zamykane na dwa zamki</t>
  </si>
  <si>
    <t>Kolno 29a, 11-311 Kolno</t>
  </si>
  <si>
    <t xml:space="preserve">bloczki ceramiczne - porotherm gr 25cm </t>
  </si>
  <si>
    <t>stropy i schody żelbetowe</t>
  </si>
  <si>
    <t>dwuspadowy , krokwiowo-płatwiowy, kryty dachówką</t>
  </si>
  <si>
    <t>tak w części</t>
  </si>
  <si>
    <t>odtworzeniowa</t>
  </si>
  <si>
    <t>001350009</t>
  </si>
  <si>
    <t>Szkoła Podstawowa im. Jana Pawła II w Kolnie</t>
  </si>
  <si>
    <t>2. Szkoła Podstawowa im. Jana Pawła II w Kolnie</t>
  </si>
  <si>
    <t>kłódka</t>
  </si>
  <si>
    <t>cegła wapienno- piaskowa</t>
  </si>
  <si>
    <t>płyty stropowe</t>
  </si>
  <si>
    <t xml:space="preserve">Drukarka CANON </t>
  </si>
  <si>
    <t>Laptop LENOVO</t>
  </si>
  <si>
    <t>Laptop LENOVO BO-80</t>
  </si>
  <si>
    <t xml:space="preserve">Tablica multimedialna </t>
  </si>
  <si>
    <t>Projektor NEC</t>
  </si>
  <si>
    <t>Zestaw multimedialny</t>
  </si>
  <si>
    <t xml:space="preserve">Dell </t>
  </si>
  <si>
    <t>6 380 cm3</t>
  </si>
  <si>
    <t>5 190 kg</t>
  </si>
  <si>
    <t>Drukarka OKI B412 uzyczenie od MSW (USC Źródło)</t>
  </si>
  <si>
    <t xml:space="preserve">Komputer Fujitsu ESPRIMO P556 E85+ MT i3 -6100 </t>
  </si>
  <si>
    <t>Router TP-LINK (Nadawanie adresacji w sieci)</t>
  </si>
  <si>
    <t xml:space="preserve">Mikrofony Pojemnościowe Olympus ME-304 </t>
  </si>
  <si>
    <t>Aparat Canon EOS 1300D</t>
  </si>
  <si>
    <t>Laptop Dell Vostro 3568 - 5 sztuk (E-Kompetencje)</t>
  </si>
  <si>
    <t xml:space="preserve">gazobeton </t>
  </si>
  <si>
    <t>Kolno 42, 11-311 Kolno</t>
  </si>
  <si>
    <t>Budynek szkolny nr 82</t>
  </si>
  <si>
    <t>Kolno 82, 11-311 Kolno</t>
  </si>
  <si>
    <t>Kolno 27, 11-311 Kolno</t>
  </si>
  <si>
    <t>1973 (modernizacja 2006, 2010, 2017)</t>
  </si>
  <si>
    <t>Dell Inspiron 3552 15,6" szt. 2 x 1768,00</t>
  </si>
  <si>
    <t>NOTEBOOK LENOVO 110-15ISK</t>
  </si>
  <si>
    <t>Drukarka CANON LBP 6650 dn</t>
  </si>
  <si>
    <t>Odkurzacz ZVC 115 EK</t>
  </si>
  <si>
    <t>Żelazko PHILIPS GC 1434/70</t>
  </si>
  <si>
    <t>Czajnik ZELMER B/P CKE 820 3 SZT. X 129,98</t>
  </si>
  <si>
    <t>Wiatrak w Bęsi</t>
  </si>
  <si>
    <t>Drzwi zamykane na kłódkę</t>
  </si>
  <si>
    <t>Bęsia , dz.nr. 303/2</t>
  </si>
  <si>
    <t>konstrukcja drewniana, gont drewniany</t>
  </si>
  <si>
    <t xml:space="preserve">Wójtowo 3 Gmina posiada 2763/4103 udziału </t>
  </si>
  <si>
    <t>przedwojenny 1930 (modernizacja 2013, 2018)</t>
  </si>
  <si>
    <t>1980 (modrnizacja 2010)</t>
  </si>
  <si>
    <t>Remiza OSP w Lutrach</t>
  </si>
  <si>
    <t>tak, w rejestrze zabytków</t>
  </si>
  <si>
    <t>Lutry 9 11-311 Kono</t>
  </si>
  <si>
    <t>Drzwi zamykane na 2 zamki</t>
  </si>
  <si>
    <t>Drzwi zamykane na zamki</t>
  </si>
  <si>
    <t>Lutry 51A, 11-311 Kolno</t>
  </si>
  <si>
    <t>wiatrak holenderski</t>
  </si>
  <si>
    <t>1 szt. drzwi posiadające 1 zamek</t>
  </si>
  <si>
    <t>2 szt. drzwi posiadające po 1 zamku</t>
  </si>
  <si>
    <t>drzwi zamykane na zamek patentowy</t>
  </si>
  <si>
    <t>JELCZ</t>
  </si>
  <si>
    <t>NOL 2R18</t>
  </si>
  <si>
    <t>05.05.1986</t>
  </si>
  <si>
    <t>Tipo</t>
  </si>
  <si>
    <t>NOL 82966</t>
  </si>
  <si>
    <t>25.01.2018</t>
  </si>
  <si>
    <t>Fiat 356</t>
  </si>
  <si>
    <t>ZFA35600006H98378</t>
  </si>
  <si>
    <t>1 368 cm3</t>
  </si>
  <si>
    <t>1 650 kg</t>
  </si>
  <si>
    <t>004</t>
  </si>
  <si>
    <t>5 440kg</t>
  </si>
  <si>
    <t>21B SGT</t>
  </si>
  <si>
    <t>przyczepa</t>
  </si>
  <si>
    <t>SWH3B0420HB091790</t>
  </si>
  <si>
    <t>NOL 3V68</t>
  </si>
  <si>
    <t>570kg</t>
  </si>
  <si>
    <t>750kg</t>
  </si>
  <si>
    <t>07.12.2017</t>
  </si>
  <si>
    <t>TEMA 3</t>
  </si>
  <si>
    <t>Przebieg</t>
  </si>
  <si>
    <t>Liczba pracowników</t>
  </si>
  <si>
    <t>Liczba uczniów/ wychowanków/ pensjonariuszy</t>
  </si>
  <si>
    <t>Odległość lokalizacji od najbliższego zbiornika wodnego</t>
  </si>
  <si>
    <t>Planowane imprezy w ciągu roku (nie biletowane i nie podlegające ubezpieczeniu obowiązkowemu OC)</t>
  </si>
  <si>
    <t xml:space="preserve">Elementy mające wpływ na ocenę ryzyka </t>
  </si>
  <si>
    <t xml:space="preserve">Czy w konstrukcji budynków występuje płyta warstwowa? </t>
  </si>
  <si>
    <t>Tabela nr 5 - Szkodowość w Gminie Kolno</t>
  </si>
  <si>
    <t>Tabela nr 7</t>
  </si>
  <si>
    <t>gaśnice proszkowe szt. 4, krata na oknie w pomieszczeniu poczty, drzwi antywłamaniowe,zamek gerda do pomieszczenia po poczcie,pomieszczenie telekomunikacji chroni alarm dźwiękowy, razem w budynku 14 par drzwi</t>
  </si>
  <si>
    <t>jezioro 200m</t>
  </si>
  <si>
    <t xml:space="preserve">gaśnice proszkowe-3 szt, gaśnica śniegowa do urządzeń elektrycznych 1 szt., drzwi metalowe wyposażone w 2 zamki- 2 szt.(drzwi wejściowe oraz drzwi do biura) , 2 szt. drzwi wyjście ewakucyjne, drzwi metalowe z zamkiem wpuszczanym na wkładkę gerda </t>
  </si>
  <si>
    <t>gaśnice proszkowe- 2 szt., gaśnica śniegowa 1 szt., jedne drzwi metolowo-wejściowe wyposażone w dwa zamki, 2 drzwi do kotłowni, drzwi metolowe z zamkiem wpuszczanym na wkładkę gerda, 3 drzwi ewakuacyjne balkonowe) zamykane na zamek okienny</t>
  </si>
  <si>
    <t>rzeka 50m</t>
  </si>
  <si>
    <t>budynek przedwojenny (modernizacja 2016, 2017)</t>
  </si>
  <si>
    <t>Notebook Ausu</t>
  </si>
  <si>
    <t>Kuchnia gazowa Indesit</t>
  </si>
  <si>
    <t>W tym mienie będące w posiadaniu (użytkowane) na podstawie umów najmu, dzierżawy, użytkowania, leasingu lub umów pokrewnych</t>
  </si>
  <si>
    <t>1 drzwi wejściowe aluminiowe z szybą, z jednym zamkiem do korytarza oraz 4 sztuki drzwi drewnianych i 1 szt drzwi metalowych, wszystkie z  jednym zamkiem do pomieszczeń biurowych, 2 gaśnice proszkowe, alarm agencji ochrony całodobowy</t>
  </si>
  <si>
    <t>wieża Blaupunkt</t>
  </si>
  <si>
    <t>szatnia, stołówka</t>
  </si>
  <si>
    <t>Laptop DELL Vostro3568 szt. 2</t>
  </si>
  <si>
    <t>Głośniki EDIFIER M 1360 CZARNE SZT. 2</t>
  </si>
  <si>
    <t xml:space="preserve">Niszczarka Ednet </t>
  </si>
  <si>
    <t>Niszczarka FELLOWES</t>
  </si>
  <si>
    <t>Laptop DELL Vostro 3568</t>
  </si>
  <si>
    <t>Projektor multimedialny wraz z akcesoriami i osprzetem szt. 2 x 2250,00 zł Szkoła filialna w Bęsi</t>
  </si>
  <si>
    <t xml:space="preserve">Casio DR-320TEC Kalkulator z drukarką </t>
  </si>
  <si>
    <t xml:space="preserve">Monitor CNCOO2 PPxJ z MSWiA </t>
  </si>
  <si>
    <t xml:space="preserve">Router TP-Link TL-WR841N </t>
  </si>
  <si>
    <t xml:space="preserve">Niszczarka 12k 4X35MM OPUS vs12 02cd </t>
  </si>
  <si>
    <t>Urządzenie wielofunkcyjne HP office jet Pro 8710 - 2 sztuki</t>
  </si>
  <si>
    <t xml:space="preserve">Niszczarka Fellowes 8CD 2 szt. </t>
  </si>
  <si>
    <t xml:space="preserve">Niszczarka Fellowes 8C  </t>
  </si>
  <si>
    <t xml:space="preserve">Niszczarka Fellowes M-8C </t>
  </si>
  <si>
    <t>Serwer Dell R340</t>
  </si>
  <si>
    <t>NOTEBOOK DELL V3578 15,6 (Rejestrowanie Obrad Sesji)</t>
  </si>
  <si>
    <t>Czytniki E-dowód (USC) 2 sztuki</t>
  </si>
  <si>
    <t>Kamera stacjonarna Dahua (rejestrowanie obrad Sesji) wraz ze sprzętem (konwerter HDMI do kamery, graber Full HD HDMI, statyw, komplet okablowania, zasilacz do kamery i konwerera</t>
  </si>
  <si>
    <t xml:space="preserve">Dysk przenośny SEAGATE 1TB BACKUP PLUS </t>
  </si>
  <si>
    <t xml:space="preserve">Odkurzacz Karcher z ssawką uniwersalny WD3P </t>
  </si>
  <si>
    <t>WDB6502821K267350</t>
  </si>
  <si>
    <t>1224 AF</t>
  </si>
  <si>
    <t>NOL 93998</t>
  </si>
  <si>
    <t>5 958cm3</t>
  </si>
  <si>
    <t>5 550kg</t>
  </si>
  <si>
    <t>14 000kg</t>
  </si>
  <si>
    <t>Liczba szkód</t>
  </si>
  <si>
    <t>Suma wypłaconych odszkodowań</t>
  </si>
  <si>
    <t>Ryzyko</t>
  </si>
  <si>
    <t>Krótki opis szkody</t>
  </si>
  <si>
    <t>2016 rok</t>
  </si>
  <si>
    <t>2017 rok</t>
  </si>
  <si>
    <t>ogień</t>
  </si>
  <si>
    <t>2018 rok</t>
  </si>
  <si>
    <t>OC dróg</t>
  </si>
  <si>
    <t>2019 rok</t>
  </si>
  <si>
    <t>brak szkód</t>
  </si>
  <si>
    <t>uszkodzenie pojazdu (1.697,37zł + 903,95zł + 1.872,10zł + 1.011,38zł)</t>
  </si>
  <si>
    <t>uszkodzenie przepustu przez ciężki pojazd (1.962,78zł); zniszczenie elewacji budynku wskutek aktu wandalizmu (3.443,95zł); uszkodzenie budynku wskutek pożaru pojazdu zaparkowanego przed budynkiem (3.511,53zł)</t>
  </si>
  <si>
    <t>uszkodzenie drzwi oraz futryny wskutek zalania (1.969,47zł); pożar budynku mieszkalnego (57.053,72zł)</t>
  </si>
  <si>
    <t>uszkodzenie pojazdu (665,93zł + 397,60zł)</t>
  </si>
  <si>
    <t>zalanie pomieszczeń w wyniku awarii instalacji wodnej (4.609,61zł); zlanie pomieszczeń w wyniku pęknięcia zaworu (17.910,78zł)</t>
  </si>
  <si>
    <t>Raport szkodowy opracowany na podstawie danych od Ubezpieczycieli - stan na dzień 11.10.2019r.</t>
  </si>
  <si>
    <t>oczyszczalnia</t>
  </si>
  <si>
    <t>Remiza w Kruzach /wart. łącznie ze  świetlicą wiejską w Kruzach/</t>
  </si>
  <si>
    <t xml:space="preserve">czy jest wyposażony w windę? </t>
  </si>
  <si>
    <t>czy budynek jest użytkowany?</t>
  </si>
  <si>
    <t>czy budynek jest przeznaczony do rozbiórki?</t>
  </si>
  <si>
    <t>17.02.2020 17.02.2021 17.02.2022</t>
  </si>
  <si>
    <t>16.02.2021 16.02.2022 16.02.2023</t>
  </si>
  <si>
    <t>27.01.2020 27.01.2021 27.01.2022</t>
  </si>
  <si>
    <t>26.01.2021 26.01.2022 26.01.2023</t>
  </si>
  <si>
    <r>
      <t>Ryzyka podlegające ubezpieczeniu w danym pojeździe</t>
    </r>
    <r>
      <rPr>
        <b/>
        <sz val="10"/>
        <color indexed="10"/>
        <rFont val="Arial"/>
        <family val="2"/>
        <charset val="238"/>
      </rPr>
      <t xml:space="preserve"> </t>
    </r>
  </si>
  <si>
    <t>04.02.2020 04.02.2021 04.02.2022</t>
  </si>
  <si>
    <t>03.02.2021 03.02.2022 03.02.2023</t>
  </si>
  <si>
    <t>03.02.2020 03.02.2021 03.02.2022</t>
  </si>
  <si>
    <t>02.02.2021 02.02.2022 02.02.2023</t>
  </si>
  <si>
    <t>22.12.2020 22.12.2021 22.12.2022</t>
  </si>
  <si>
    <t>21.12.2021 21.12.2022 21.12.2023</t>
  </si>
  <si>
    <t>30.07.2020 30.07.2021 30.07.2022</t>
  </si>
  <si>
    <t>29.07.2021 29.07.2022 29.07.2023</t>
  </si>
  <si>
    <t>01.01.2020 01.01.2021 01.01.2022</t>
  </si>
  <si>
    <t>31.12.2020 31.12.2021 31.12.2022</t>
  </si>
  <si>
    <t>26.01.2020 26.01.2021 26.01.2022</t>
  </si>
  <si>
    <t>25.01.2021 25.01.2022 25.01.2023</t>
  </si>
  <si>
    <t>08.12.2020 08.12.2021 08.12.2022</t>
  </si>
  <si>
    <t>07.12.2021 07.12.2022 07.12.2023</t>
  </si>
  <si>
    <t>02.07.2020 02.07.2021 02.07.2022</t>
  </si>
  <si>
    <t>01.07.2021 01.07.2022 01.07.2023</t>
  </si>
  <si>
    <t>279.641km</t>
  </si>
  <si>
    <t>29.130km</t>
  </si>
  <si>
    <t>nie (w trakcie modernizacji)</t>
  </si>
  <si>
    <t>w trakcie modernizacji</t>
  </si>
  <si>
    <t>11.03.1998</t>
  </si>
  <si>
    <t>16.11.1989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</si>
</sst>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i/>
      <u/>
      <sz val="10"/>
      <name val="Arial"/>
      <family val="2"/>
      <charset val="238"/>
    </font>
    <font>
      <sz val="10"/>
      <name val="Arial"/>
      <charset val="238"/>
    </font>
    <font>
      <b/>
      <i/>
      <u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6" fillId="0" borderId="0" applyFont="0" applyFill="0" applyBorder="0" applyAlignment="0" applyProtection="0"/>
    <xf numFmtId="0" fontId="13" fillId="0" borderId="0"/>
    <xf numFmtId="0" fontId="2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0" fillId="0" borderId="0" xfId="4" applyFont="1" applyAlignment="1">
      <alignment vertical="center"/>
    </xf>
    <xf numFmtId="44" fontId="4" fillId="0" borderId="0" xfId="4" applyFont="1" applyAlignment="1">
      <alignment horizontal="right" vertical="center"/>
    </xf>
    <xf numFmtId="44" fontId="14" fillId="0" borderId="1" xfId="4" applyFont="1" applyFill="1" applyBorder="1" applyAlignment="1">
      <alignment horizontal="center" vertical="center" wrapText="1"/>
    </xf>
    <xf numFmtId="44" fontId="0" fillId="0" borderId="0" xfId="4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2" fillId="0" borderId="0" xfId="4" applyFont="1" applyAlignment="1">
      <alignment horizontal="right" wrapText="1"/>
    </xf>
    <xf numFmtId="44" fontId="2" fillId="0" borderId="0" xfId="4" applyFont="1" applyAlignment="1">
      <alignment horizontal="right"/>
    </xf>
    <xf numFmtId="44" fontId="3" fillId="0" borderId="1" xfId="4" applyFont="1" applyFill="1" applyBorder="1" applyAlignment="1">
      <alignment horizontal="center" vertical="center" wrapText="1"/>
    </xf>
    <xf numFmtId="44" fontId="3" fillId="0" borderId="1" xfId="4" applyFont="1" applyFill="1" applyBorder="1" applyAlignment="1">
      <alignment horizontal="right" vertical="center" wrapText="1"/>
    </xf>
    <xf numFmtId="44" fontId="3" fillId="0" borderId="1" xfId="4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4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3" fillId="0" borderId="5" xfId="4" applyFont="1" applyFill="1" applyBorder="1" applyAlignment="1">
      <alignment vertical="center" wrapText="1"/>
    </xf>
    <xf numFmtId="44" fontId="3" fillId="3" borderId="1" xfId="4" applyFont="1" applyFill="1" applyBorder="1" applyAlignment="1">
      <alignment horizontal="right" wrapText="1"/>
    </xf>
    <xf numFmtId="0" fontId="2" fillId="6" borderId="0" xfId="0" applyFont="1" applyFill="1"/>
    <xf numFmtId="44" fontId="7" fillId="0" borderId="1" xfId="4" applyFont="1" applyFill="1" applyBorder="1" applyAlignment="1">
      <alignment vertical="center" wrapText="1"/>
    </xf>
    <xf numFmtId="44" fontId="2" fillId="0" borderId="1" xfId="4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Fill="1" applyBorder="1"/>
    <xf numFmtId="0" fontId="2" fillId="6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44" fontId="3" fillId="0" borderId="1" xfId="7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44" fontId="14" fillId="0" borderId="1" xfId="4" applyFont="1" applyFill="1" applyBorder="1" applyAlignment="1">
      <alignment vertical="center" wrapText="1"/>
    </xf>
    <xf numFmtId="2" fontId="1" fillId="6" borderId="0" xfId="0" applyNumberFormat="1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44" fontId="1" fillId="6" borderId="0" xfId="4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8" fontId="1" fillId="0" borderId="0" xfId="4" applyNumberFormat="1" applyFont="1" applyFill="1" applyBorder="1" applyAlignment="1">
      <alignment vertical="center" wrapText="1"/>
    </xf>
    <xf numFmtId="44" fontId="14" fillId="0" borderId="1" xfId="4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1" fillId="0" borderId="0" xfId="0" applyNumberFormat="1" applyFont="1" applyFill="1" applyBorder="1" applyAlignment="1">
      <alignment vertical="center" wrapText="1"/>
    </xf>
    <xf numFmtId="44" fontId="7" fillId="0" borderId="1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9" applyFont="1" applyFill="1" applyBorder="1" applyAlignment="1">
      <alignment vertical="center" wrapText="1"/>
    </xf>
    <xf numFmtId="2" fontId="1" fillId="4" borderId="0" xfId="9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3" fillId="5" borderId="1" xfId="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7" applyFont="1" applyFill="1" applyBorder="1" applyAlignment="1">
      <alignment horizontal="center" vertical="center" wrapText="1"/>
    </xf>
    <xf numFmtId="44" fontId="1" fillId="0" borderId="1" xfId="7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4" fontId="3" fillId="2" borderId="1" xfId="7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4" fontId="1" fillId="0" borderId="0" xfId="7" applyFont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44" fontId="1" fillId="0" borderId="0" xfId="7" applyFont="1" applyFill="1" applyBorder="1" applyAlignment="1">
      <alignment horizontal="center" vertical="center" wrapText="1"/>
    </xf>
    <xf numFmtId="44" fontId="1" fillId="0" borderId="0" xfId="7" applyFont="1" applyFill="1" applyBorder="1" applyAlignment="1">
      <alignment horizontal="left" vertical="center" wrapText="1"/>
    </xf>
    <xf numFmtId="0" fontId="21" fillId="0" borderId="0" xfId="0" applyFont="1" applyFill="1"/>
    <xf numFmtId="0" fontId="7" fillId="0" borderId="1" xfId="0" quotePrefix="1" applyNumberFormat="1" applyFont="1" applyFill="1" applyBorder="1" applyAlignment="1">
      <alignment horizontal="center" vertical="center"/>
    </xf>
    <xf numFmtId="44" fontId="7" fillId="0" borderId="6" xfId="4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4" fontId="7" fillId="0" borderId="0" xfId="4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8" borderId="0" xfId="0" applyFont="1" applyFill="1" applyAlignment="1">
      <alignment vertical="center"/>
    </xf>
    <xf numFmtId="0" fontId="1" fillId="0" borderId="0" xfId="0" applyFont="1" applyFill="1"/>
    <xf numFmtId="44" fontId="1" fillId="0" borderId="1" xfId="4" applyFont="1" applyFill="1" applyBorder="1" applyAlignment="1">
      <alignment vertical="center" wrapText="1"/>
    </xf>
    <xf numFmtId="0" fontId="1" fillId="0" borderId="0" xfId="9" applyFont="1" applyFill="1" applyBorder="1" applyAlignment="1">
      <alignment vertical="center" wrapText="1"/>
    </xf>
    <xf numFmtId="2" fontId="1" fillId="0" borderId="0" xfId="9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8" fontId="1" fillId="0" borderId="1" xfId="4" applyNumberFormat="1" applyFont="1" applyFill="1" applyBorder="1" applyAlignment="1">
      <alignment vertical="center" wrapText="1"/>
    </xf>
    <xf numFmtId="0" fontId="1" fillId="0" borderId="0" xfId="0" applyFont="1" applyFill="1" applyBorder="1"/>
    <xf numFmtId="44" fontId="1" fillId="0" borderId="0" xfId="4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3" fillId="3" borderId="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4" fontId="1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44" fontId="3" fillId="0" borderId="1" xfId="4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4" fontId="1" fillId="0" borderId="1" xfId="4" applyFont="1" applyFill="1" applyBorder="1" applyAlignment="1">
      <alignment horizontal="center" vertical="center" wrapText="1"/>
    </xf>
    <xf numFmtId="44" fontId="24" fillId="0" borderId="1" xfId="4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4" fontId="1" fillId="0" borderId="2" xfId="4" applyFont="1" applyFill="1" applyBorder="1" applyAlignment="1">
      <alignment horizontal="center" vertical="center" wrapText="1"/>
    </xf>
    <xf numFmtId="44" fontId="1" fillId="0" borderId="1" xfId="4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4" fontId="3" fillId="0" borderId="1" xfId="4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4" fontId="3" fillId="0" borderId="1" xfId="4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/>
    </xf>
    <xf numFmtId="44" fontId="3" fillId="0" borderId="6" xfId="4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4" fontId="3" fillId="3" borderId="7" xfId="4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vertical="center" wrapText="1"/>
    </xf>
  </cellXfs>
  <cellStyles count="10">
    <cellStyle name="Dziesiętny 2" xfId="1"/>
    <cellStyle name="Normalny" xfId="0" builtinId="0"/>
    <cellStyle name="Normalny 2" xfId="2"/>
    <cellStyle name="Normalny 3" xfId="3"/>
    <cellStyle name="Normalny 4" xfId="9"/>
    <cellStyle name="Walutowy" xfId="4" builtinId="4"/>
    <cellStyle name="Walutowy 2" xfId="5"/>
    <cellStyle name="Walutowy 3" xfId="6"/>
    <cellStyle name="Walutowy 4" xfId="7"/>
    <cellStyle name="Walutowy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90" zoomScaleNormal="120" zoomScaleSheetLayoutView="90" workbookViewId="0">
      <selection activeCell="B3" sqref="B3"/>
    </sheetView>
  </sheetViews>
  <sheetFormatPr defaultRowHeight="12.75" x14ac:dyDescent="0.2"/>
  <cols>
    <col min="1" max="1" width="5.42578125" customWidth="1"/>
    <col min="2" max="2" width="30.5703125" customWidth="1"/>
    <col min="3" max="3" width="27.140625" customWidth="1"/>
    <col min="4" max="4" width="16.85546875" customWidth="1"/>
    <col min="5" max="5" width="17.7109375" style="10" customWidth="1"/>
    <col min="6" max="6" width="14.7109375" customWidth="1"/>
    <col min="7" max="7" width="15.28515625" customWidth="1"/>
    <col min="8" max="8" width="17.7109375" customWidth="1"/>
    <col min="9" max="9" width="16.7109375" customWidth="1"/>
    <col min="10" max="10" width="18.140625" customWidth="1"/>
    <col min="11" max="11" width="21.85546875" style="2" customWidth="1"/>
  </cols>
  <sheetData>
    <row r="1" spans="1:11" x14ac:dyDescent="0.2">
      <c r="A1" s="129" t="s">
        <v>82</v>
      </c>
      <c r="B1" s="130"/>
      <c r="C1" s="130"/>
    </row>
    <row r="3" spans="1:11" ht="56.25" customHeight="1" x14ac:dyDescent="0.2">
      <c r="A3" s="13" t="s">
        <v>1</v>
      </c>
      <c r="B3" s="13" t="s">
        <v>2</v>
      </c>
      <c r="C3" s="13" t="s">
        <v>64</v>
      </c>
      <c r="D3" s="13" t="s">
        <v>3</v>
      </c>
      <c r="E3" s="13" t="s">
        <v>4</v>
      </c>
      <c r="F3" s="14" t="s">
        <v>492</v>
      </c>
      <c r="G3" s="14" t="s">
        <v>493</v>
      </c>
      <c r="H3" s="14" t="s">
        <v>496</v>
      </c>
      <c r="I3" s="14" t="s">
        <v>497</v>
      </c>
      <c r="J3" s="14" t="s">
        <v>494</v>
      </c>
      <c r="K3" s="162" t="s">
        <v>495</v>
      </c>
    </row>
    <row r="4" spans="1:11" s="2" customFormat="1" ht="43.5" customHeight="1" x14ac:dyDescent="0.2">
      <c r="A4" s="18">
        <v>1</v>
      </c>
      <c r="B4" s="62" t="s">
        <v>65</v>
      </c>
      <c r="C4" s="62" t="s">
        <v>66</v>
      </c>
      <c r="D4" s="18" t="s">
        <v>67</v>
      </c>
      <c r="E4" s="68" t="s">
        <v>68</v>
      </c>
      <c r="F4" s="18">
        <v>23</v>
      </c>
      <c r="G4" s="18" t="s">
        <v>88</v>
      </c>
      <c r="H4" s="18" t="s">
        <v>88</v>
      </c>
      <c r="I4" s="18" t="s">
        <v>88</v>
      </c>
      <c r="J4" s="18" t="s">
        <v>88</v>
      </c>
      <c r="K4" s="18">
        <v>3</v>
      </c>
    </row>
    <row r="5" spans="1:11" s="2" customFormat="1" ht="43.5" customHeight="1" x14ac:dyDescent="0.2">
      <c r="A5" s="18">
        <v>2</v>
      </c>
      <c r="B5" s="62" t="s">
        <v>422</v>
      </c>
      <c r="C5" s="62" t="s">
        <v>69</v>
      </c>
      <c r="D5" s="18" t="s">
        <v>70</v>
      </c>
      <c r="E5" s="68">
        <v>519456669</v>
      </c>
      <c r="F5" s="18">
        <v>33</v>
      </c>
      <c r="G5" s="18">
        <v>107</v>
      </c>
      <c r="H5" s="18" t="s">
        <v>511</v>
      </c>
      <c r="I5" s="18" t="s">
        <v>88</v>
      </c>
      <c r="J5" s="18" t="s">
        <v>88</v>
      </c>
      <c r="K5" s="18" t="s">
        <v>88</v>
      </c>
    </row>
    <row r="6" spans="1:11" s="4" customFormat="1" ht="43.5" customHeight="1" x14ac:dyDescent="0.2">
      <c r="A6" s="18">
        <v>3</v>
      </c>
      <c r="B6" s="62" t="s">
        <v>71</v>
      </c>
      <c r="C6" s="62" t="s">
        <v>72</v>
      </c>
      <c r="D6" s="18" t="s">
        <v>73</v>
      </c>
      <c r="E6" s="68" t="s">
        <v>74</v>
      </c>
      <c r="F6" s="18">
        <v>8</v>
      </c>
      <c r="G6" s="18">
        <v>42</v>
      </c>
      <c r="H6" s="18" t="s">
        <v>88</v>
      </c>
      <c r="I6" s="18" t="s">
        <v>146</v>
      </c>
      <c r="J6" s="18" t="s">
        <v>88</v>
      </c>
      <c r="K6" s="18" t="s">
        <v>88</v>
      </c>
    </row>
    <row r="7" spans="1:11" s="4" customFormat="1" ht="43.5" customHeight="1" x14ac:dyDescent="0.2">
      <c r="A7" s="18">
        <v>4</v>
      </c>
      <c r="B7" s="62" t="s">
        <v>132</v>
      </c>
      <c r="C7" s="62" t="s">
        <v>352</v>
      </c>
      <c r="D7" s="18" t="s">
        <v>75</v>
      </c>
      <c r="E7" s="100" t="s">
        <v>421</v>
      </c>
      <c r="F7" s="18">
        <v>7</v>
      </c>
      <c r="G7" s="18" t="s">
        <v>88</v>
      </c>
      <c r="H7" s="18" t="s">
        <v>88</v>
      </c>
      <c r="I7" s="18" t="s">
        <v>146</v>
      </c>
      <c r="J7" s="18" t="s">
        <v>504</v>
      </c>
      <c r="K7" s="18">
        <v>3</v>
      </c>
    </row>
    <row r="8" spans="1:11" s="4" customFormat="1" ht="43.5" customHeight="1" x14ac:dyDescent="0.2">
      <c r="A8" s="18">
        <v>5</v>
      </c>
      <c r="B8" s="62" t="s">
        <v>76</v>
      </c>
      <c r="C8" s="62" t="s">
        <v>357</v>
      </c>
      <c r="D8" s="18" t="s">
        <v>77</v>
      </c>
      <c r="E8" s="68">
        <v>510302172</v>
      </c>
      <c r="F8" s="18">
        <v>10</v>
      </c>
      <c r="G8" s="18" t="s">
        <v>88</v>
      </c>
      <c r="H8" s="18" t="s">
        <v>88</v>
      </c>
      <c r="I8" s="18" t="s">
        <v>146</v>
      </c>
      <c r="J8" s="18" t="s">
        <v>88</v>
      </c>
      <c r="K8" s="79" t="s">
        <v>88</v>
      </c>
    </row>
    <row r="9" spans="1:11" s="51" customFormat="1" ht="43.5" customHeight="1" x14ac:dyDescent="0.2">
      <c r="A9" s="18">
        <v>6</v>
      </c>
      <c r="B9" s="62" t="s">
        <v>78</v>
      </c>
      <c r="C9" s="62" t="s">
        <v>79</v>
      </c>
      <c r="D9" s="18" t="s">
        <v>80</v>
      </c>
      <c r="E9" s="68" t="s">
        <v>81</v>
      </c>
      <c r="F9" s="18">
        <v>2</v>
      </c>
      <c r="G9" s="18" t="s">
        <v>88</v>
      </c>
      <c r="H9" s="18" t="s">
        <v>88</v>
      </c>
      <c r="I9" s="18" t="s">
        <v>146</v>
      </c>
      <c r="J9" s="18" t="s">
        <v>501</v>
      </c>
      <c r="K9" s="79" t="s">
        <v>88</v>
      </c>
    </row>
    <row r="10" spans="1:11" x14ac:dyDescent="0.2">
      <c r="A10" s="16"/>
      <c r="B10" s="16"/>
      <c r="C10" s="16"/>
      <c r="D10" s="16"/>
      <c r="E10" s="19"/>
    </row>
    <row r="11" spans="1:11" x14ac:dyDescent="0.2">
      <c r="A11" s="16"/>
      <c r="B11" s="16"/>
      <c r="C11" s="16"/>
      <c r="D11" s="16"/>
      <c r="E11" s="19"/>
    </row>
    <row r="12" spans="1:11" x14ac:dyDescent="0.2">
      <c r="A12" s="16"/>
      <c r="B12" s="16"/>
      <c r="C12" s="16"/>
      <c r="D12" s="16"/>
      <c r="E12" s="19"/>
    </row>
  </sheetData>
  <mergeCells count="1">
    <mergeCell ref="A1:C1"/>
  </mergeCells>
  <phoneticPr fontId="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view="pageBreakPreview" topLeftCell="A67" zoomScale="80" zoomScaleNormal="80" zoomScaleSheetLayoutView="80" workbookViewId="0">
      <selection activeCell="Q52" sqref="Q52"/>
    </sheetView>
  </sheetViews>
  <sheetFormatPr defaultRowHeight="12.75" x14ac:dyDescent="0.2"/>
  <cols>
    <col min="1" max="1" width="4.28515625" style="128" customWidth="1"/>
    <col min="2" max="2" width="32.28515625" style="128" customWidth="1"/>
    <col min="3" max="3" width="21.85546875" style="163" customWidth="1"/>
    <col min="4" max="4" width="14.85546875" style="164" customWidth="1"/>
    <col min="5" max="5" width="13.140625" style="164" customWidth="1"/>
    <col min="6" max="6" width="16.28515625" style="167" customWidth="1"/>
    <col min="7" max="7" width="23.42578125" style="163" customWidth="1"/>
    <col min="8" max="8" width="25.85546875" style="165" customWidth="1"/>
    <col min="9" max="9" width="20.42578125" style="51" customWidth="1"/>
    <col min="10" max="10" width="49.7109375" style="128" customWidth="1"/>
    <col min="11" max="11" width="31.5703125" style="128" customWidth="1"/>
    <col min="12" max="12" width="22.140625" style="128" customWidth="1"/>
    <col min="13" max="13" width="19.42578125" style="128" customWidth="1"/>
    <col min="14" max="14" width="28" style="128" customWidth="1"/>
    <col min="15" max="16" width="17.85546875" style="128" customWidth="1"/>
    <col min="17" max="17" width="22.42578125" style="128" customWidth="1"/>
    <col min="18" max="18" width="17.7109375" style="128" customWidth="1"/>
    <col min="19" max="19" width="13.5703125" style="128" customWidth="1"/>
    <col min="20" max="20" width="18.42578125" style="128" customWidth="1"/>
    <col min="21" max="21" width="20.28515625" style="128" customWidth="1"/>
    <col min="22" max="22" width="17.7109375" style="128" customWidth="1"/>
    <col min="23" max="24" width="15.140625" style="128" customWidth="1"/>
  </cols>
  <sheetData>
    <row r="1" spans="1:24" x14ac:dyDescent="0.2">
      <c r="F1" s="163"/>
    </row>
    <row r="2" spans="1:24" x14ac:dyDescent="0.2">
      <c r="A2" s="166" t="s">
        <v>83</v>
      </c>
      <c r="G2" s="24"/>
    </row>
    <row r="3" spans="1:24" ht="62.25" customHeight="1" x14ac:dyDescent="0.2">
      <c r="A3" s="143" t="s">
        <v>31</v>
      </c>
      <c r="B3" s="143" t="s">
        <v>32</v>
      </c>
      <c r="C3" s="143" t="s">
        <v>33</v>
      </c>
      <c r="D3" s="143" t="s">
        <v>558</v>
      </c>
      <c r="E3" s="143" t="s">
        <v>559</v>
      </c>
      <c r="F3" s="143" t="s">
        <v>34</v>
      </c>
      <c r="G3" s="143" t="s">
        <v>35</v>
      </c>
      <c r="H3" s="168" t="s">
        <v>48</v>
      </c>
      <c r="I3" s="143" t="s">
        <v>136</v>
      </c>
      <c r="J3" s="143" t="s">
        <v>62</v>
      </c>
      <c r="K3" s="143" t="s">
        <v>5</v>
      </c>
      <c r="L3" s="169" t="s">
        <v>36</v>
      </c>
      <c r="M3" s="169"/>
      <c r="N3" s="169"/>
      <c r="O3" s="143" t="s">
        <v>49</v>
      </c>
      <c r="P3" s="143"/>
      <c r="Q3" s="143"/>
      <c r="R3" s="143"/>
      <c r="S3" s="143"/>
      <c r="T3" s="143"/>
      <c r="U3" s="143" t="s">
        <v>61</v>
      </c>
      <c r="V3" s="143" t="s">
        <v>37</v>
      </c>
      <c r="W3" s="143" t="s">
        <v>38</v>
      </c>
      <c r="X3" s="143" t="s">
        <v>557</v>
      </c>
    </row>
    <row r="4" spans="1:24" ht="76.5" customHeight="1" x14ac:dyDescent="0.2">
      <c r="A4" s="143"/>
      <c r="B4" s="143"/>
      <c r="C4" s="143"/>
      <c r="D4" s="143"/>
      <c r="E4" s="143"/>
      <c r="F4" s="143"/>
      <c r="G4" s="143"/>
      <c r="H4" s="168"/>
      <c r="I4" s="143"/>
      <c r="J4" s="143"/>
      <c r="K4" s="143"/>
      <c r="L4" s="170" t="s">
        <v>39</v>
      </c>
      <c r="M4" s="170" t="s">
        <v>40</v>
      </c>
      <c r="N4" s="170" t="s">
        <v>41</v>
      </c>
      <c r="O4" s="126" t="s">
        <v>42</v>
      </c>
      <c r="P4" s="126" t="s">
        <v>43</v>
      </c>
      <c r="Q4" s="126" t="s">
        <v>44</v>
      </c>
      <c r="R4" s="126" t="s">
        <v>45</v>
      </c>
      <c r="S4" s="126" t="s">
        <v>46</v>
      </c>
      <c r="T4" s="126" t="s">
        <v>47</v>
      </c>
      <c r="U4" s="143"/>
      <c r="V4" s="143"/>
      <c r="W4" s="143"/>
      <c r="X4" s="143"/>
    </row>
    <row r="5" spans="1:24" ht="13.5" customHeight="1" x14ac:dyDescent="0.2">
      <c r="A5" s="136" t="s">
        <v>87</v>
      </c>
      <c r="B5" s="136"/>
      <c r="C5" s="136"/>
      <c r="D5" s="136"/>
      <c r="E5" s="136"/>
      <c r="F5" s="136"/>
      <c r="G5" s="171"/>
      <c r="H5" s="171"/>
      <c r="I5" s="171"/>
      <c r="J5" s="171"/>
      <c r="K5" s="171"/>
      <c r="L5" s="136"/>
      <c r="M5" s="136"/>
      <c r="N5" s="136"/>
      <c r="O5" s="136"/>
      <c r="P5" s="136"/>
      <c r="Q5" s="136"/>
      <c r="R5" s="171"/>
      <c r="S5" s="171"/>
      <c r="T5" s="171"/>
      <c r="U5" s="171"/>
      <c r="V5" s="171"/>
      <c r="W5" s="136"/>
      <c r="X5" s="136"/>
    </row>
    <row r="6" spans="1:24" s="6" customFormat="1" ht="110.25" customHeight="1" x14ac:dyDescent="0.2">
      <c r="A6" s="86">
        <v>1</v>
      </c>
      <c r="B6" s="172" t="s">
        <v>65</v>
      </c>
      <c r="C6" s="86" t="s">
        <v>302</v>
      </c>
      <c r="D6" s="173" t="s">
        <v>143</v>
      </c>
      <c r="E6" s="173" t="s">
        <v>146</v>
      </c>
      <c r="F6" s="173" t="s">
        <v>146</v>
      </c>
      <c r="G6" s="174" t="s">
        <v>211</v>
      </c>
      <c r="H6" s="176">
        <v>759200</v>
      </c>
      <c r="I6" s="177" t="s">
        <v>420</v>
      </c>
      <c r="J6" s="86" t="s">
        <v>212</v>
      </c>
      <c r="K6" s="86" t="s">
        <v>409</v>
      </c>
      <c r="L6" s="86" t="s">
        <v>213</v>
      </c>
      <c r="M6" s="86" t="s">
        <v>199</v>
      </c>
      <c r="N6" s="86" t="s">
        <v>408</v>
      </c>
      <c r="O6" s="86" t="s">
        <v>214</v>
      </c>
      <c r="P6" s="86" t="s">
        <v>207</v>
      </c>
      <c r="Q6" s="86" t="s">
        <v>201</v>
      </c>
      <c r="R6" s="86" t="s">
        <v>214</v>
      </c>
      <c r="S6" s="86" t="s">
        <v>158</v>
      </c>
      <c r="T6" s="86" t="s">
        <v>201</v>
      </c>
      <c r="U6" s="86">
        <v>329.6</v>
      </c>
      <c r="V6" s="86">
        <v>2</v>
      </c>
      <c r="W6" s="86" t="s">
        <v>143</v>
      </c>
      <c r="X6" s="86" t="s">
        <v>146</v>
      </c>
    </row>
    <row r="7" spans="1:24" s="6" customFormat="1" ht="112.5" customHeight="1" x14ac:dyDescent="0.2">
      <c r="A7" s="86">
        <v>2</v>
      </c>
      <c r="B7" s="172" t="s">
        <v>556</v>
      </c>
      <c r="C7" s="86" t="s">
        <v>210</v>
      </c>
      <c r="D7" s="173" t="s">
        <v>143</v>
      </c>
      <c r="E7" s="173" t="s">
        <v>146</v>
      </c>
      <c r="F7" s="173" t="s">
        <v>146</v>
      </c>
      <c r="G7" s="174" t="s">
        <v>460</v>
      </c>
      <c r="H7" s="178">
        <v>534400</v>
      </c>
      <c r="I7" s="177" t="s">
        <v>420</v>
      </c>
      <c r="J7" s="86" t="s">
        <v>215</v>
      </c>
      <c r="K7" s="86" t="s">
        <v>216</v>
      </c>
      <c r="L7" s="86" t="s">
        <v>213</v>
      </c>
      <c r="M7" s="86" t="s">
        <v>384</v>
      </c>
      <c r="N7" s="86" t="s">
        <v>218</v>
      </c>
      <c r="O7" s="86" t="s">
        <v>214</v>
      </c>
      <c r="P7" s="86" t="s">
        <v>219</v>
      </c>
      <c r="Q7" s="86" t="s">
        <v>214</v>
      </c>
      <c r="R7" s="86" t="s">
        <v>214</v>
      </c>
      <c r="S7" s="86" t="s">
        <v>158</v>
      </c>
      <c r="T7" s="86" t="s">
        <v>201</v>
      </c>
      <c r="U7" s="86">
        <v>271.45</v>
      </c>
      <c r="V7" s="86" t="s">
        <v>220</v>
      </c>
      <c r="W7" s="86" t="s">
        <v>146</v>
      </c>
      <c r="X7" s="86" t="s">
        <v>146</v>
      </c>
    </row>
    <row r="8" spans="1:24" s="6" customFormat="1" ht="62.25" customHeight="1" x14ac:dyDescent="0.2">
      <c r="A8" s="86">
        <v>3</v>
      </c>
      <c r="B8" s="172" t="s">
        <v>221</v>
      </c>
      <c r="C8" s="86" t="s">
        <v>302</v>
      </c>
      <c r="D8" s="173" t="s">
        <v>143</v>
      </c>
      <c r="E8" s="173" t="s">
        <v>146</v>
      </c>
      <c r="F8" s="173" t="s">
        <v>146</v>
      </c>
      <c r="G8" s="174">
        <v>1974</v>
      </c>
      <c r="H8" s="175">
        <v>730400</v>
      </c>
      <c r="I8" s="177" t="s">
        <v>420</v>
      </c>
      <c r="J8" s="86" t="s">
        <v>222</v>
      </c>
      <c r="K8" s="86" t="s">
        <v>223</v>
      </c>
      <c r="L8" s="86" t="s">
        <v>213</v>
      </c>
      <c r="M8" s="86" t="s">
        <v>224</v>
      </c>
      <c r="N8" s="86" t="s">
        <v>218</v>
      </c>
      <c r="O8" s="86" t="s">
        <v>201</v>
      </c>
      <c r="P8" s="86" t="s">
        <v>201</v>
      </c>
      <c r="Q8" s="86" t="s">
        <v>201</v>
      </c>
      <c r="R8" s="86" t="s">
        <v>201</v>
      </c>
      <c r="S8" s="86" t="s">
        <v>158</v>
      </c>
      <c r="T8" s="86" t="s">
        <v>201</v>
      </c>
      <c r="U8" s="86">
        <v>371</v>
      </c>
      <c r="V8" s="86">
        <v>1</v>
      </c>
      <c r="W8" s="86" t="s">
        <v>146</v>
      </c>
      <c r="X8" s="86" t="s">
        <v>146</v>
      </c>
    </row>
    <row r="9" spans="1:24" s="6" customFormat="1" ht="45" customHeight="1" x14ac:dyDescent="0.2">
      <c r="A9" s="86">
        <v>4</v>
      </c>
      <c r="B9" s="172" t="s">
        <v>225</v>
      </c>
      <c r="C9" s="86" t="s">
        <v>210</v>
      </c>
      <c r="D9" s="173" t="s">
        <v>146</v>
      </c>
      <c r="E9" s="173" t="s">
        <v>146</v>
      </c>
      <c r="F9" s="173" t="s">
        <v>146</v>
      </c>
      <c r="G9" s="174" t="s">
        <v>150</v>
      </c>
      <c r="H9" s="175">
        <v>88800</v>
      </c>
      <c r="I9" s="177" t="s">
        <v>420</v>
      </c>
      <c r="J9" s="86" t="s">
        <v>226</v>
      </c>
      <c r="K9" s="86" t="s">
        <v>227</v>
      </c>
      <c r="L9" s="86" t="s">
        <v>213</v>
      </c>
      <c r="M9" s="86" t="s">
        <v>199</v>
      </c>
      <c r="N9" s="86" t="s">
        <v>228</v>
      </c>
      <c r="O9" s="86" t="s">
        <v>229</v>
      </c>
      <c r="P9" s="86" t="s">
        <v>201</v>
      </c>
      <c r="Q9" s="86" t="s">
        <v>158</v>
      </c>
      <c r="R9" s="86" t="s">
        <v>201</v>
      </c>
      <c r="S9" s="86" t="s">
        <v>158</v>
      </c>
      <c r="T9" s="86" t="s">
        <v>158</v>
      </c>
      <c r="U9" s="86">
        <v>45.1</v>
      </c>
      <c r="V9" s="86">
        <v>1</v>
      </c>
      <c r="W9" s="86" t="s">
        <v>146</v>
      </c>
      <c r="X9" s="86" t="s">
        <v>146</v>
      </c>
    </row>
    <row r="10" spans="1:24" s="6" customFormat="1" ht="72" customHeight="1" x14ac:dyDescent="0.2">
      <c r="A10" s="86">
        <v>5</v>
      </c>
      <c r="B10" s="172" t="s">
        <v>230</v>
      </c>
      <c r="C10" s="86" t="s">
        <v>210</v>
      </c>
      <c r="D10" s="173" t="s">
        <v>143</v>
      </c>
      <c r="E10" s="173" t="s">
        <v>146</v>
      </c>
      <c r="F10" s="173" t="s">
        <v>146</v>
      </c>
      <c r="G10" s="174" t="s">
        <v>459</v>
      </c>
      <c r="H10" s="175">
        <v>334400</v>
      </c>
      <c r="I10" s="177" t="s">
        <v>420</v>
      </c>
      <c r="J10" s="86" t="s">
        <v>232</v>
      </c>
      <c r="K10" s="86" t="s">
        <v>233</v>
      </c>
      <c r="L10" s="86" t="s">
        <v>213</v>
      </c>
      <c r="M10" s="86" t="s">
        <v>199</v>
      </c>
      <c r="N10" s="86" t="s">
        <v>234</v>
      </c>
      <c r="O10" s="86" t="s">
        <v>214</v>
      </c>
      <c r="P10" s="86" t="s">
        <v>229</v>
      </c>
      <c r="Q10" s="86" t="s">
        <v>158</v>
      </c>
      <c r="R10" s="86" t="s">
        <v>207</v>
      </c>
      <c r="S10" s="86" t="s">
        <v>158</v>
      </c>
      <c r="T10" s="86" t="s">
        <v>201</v>
      </c>
      <c r="U10" s="86" t="s">
        <v>235</v>
      </c>
      <c r="V10" s="86">
        <v>2</v>
      </c>
      <c r="W10" s="86" t="s">
        <v>146</v>
      </c>
      <c r="X10" s="86" t="s">
        <v>146</v>
      </c>
    </row>
    <row r="11" spans="1:24" s="6" customFormat="1" ht="52.5" customHeight="1" x14ac:dyDescent="0.2">
      <c r="A11" s="86">
        <v>6</v>
      </c>
      <c r="B11" s="172" t="s">
        <v>236</v>
      </c>
      <c r="C11" s="86" t="s">
        <v>210</v>
      </c>
      <c r="D11" s="173" t="s">
        <v>143</v>
      </c>
      <c r="E11" s="173" t="s">
        <v>146</v>
      </c>
      <c r="F11" s="173" t="s">
        <v>146</v>
      </c>
      <c r="G11" s="174" t="s">
        <v>231</v>
      </c>
      <c r="H11" s="175">
        <v>95200</v>
      </c>
      <c r="I11" s="177" t="s">
        <v>420</v>
      </c>
      <c r="J11" s="86" t="s">
        <v>237</v>
      </c>
      <c r="K11" s="86" t="s">
        <v>238</v>
      </c>
      <c r="L11" s="86" t="s">
        <v>213</v>
      </c>
      <c r="M11" s="86" t="s">
        <v>199</v>
      </c>
      <c r="N11" s="86" t="s">
        <v>239</v>
      </c>
      <c r="O11" s="86" t="s">
        <v>201</v>
      </c>
      <c r="P11" s="86" t="s">
        <v>240</v>
      </c>
      <c r="Q11" s="86" t="s">
        <v>158</v>
      </c>
      <c r="R11" s="86" t="s">
        <v>207</v>
      </c>
      <c r="S11" s="86" t="s">
        <v>158</v>
      </c>
      <c r="T11" s="86" t="s">
        <v>201</v>
      </c>
      <c r="U11" s="86" t="s">
        <v>241</v>
      </c>
      <c r="V11" s="86">
        <v>2</v>
      </c>
      <c r="W11" s="86" t="s">
        <v>143</v>
      </c>
      <c r="X11" s="86" t="s">
        <v>146</v>
      </c>
    </row>
    <row r="12" spans="1:24" s="6" customFormat="1" ht="28.5" customHeight="1" x14ac:dyDescent="0.2">
      <c r="A12" s="86">
        <v>7</v>
      </c>
      <c r="B12" s="172" t="s">
        <v>242</v>
      </c>
      <c r="C12" s="86" t="s">
        <v>210</v>
      </c>
      <c r="D12" s="173" t="s">
        <v>143</v>
      </c>
      <c r="E12" s="173" t="s">
        <v>146</v>
      </c>
      <c r="F12" s="173" t="s">
        <v>146</v>
      </c>
      <c r="G12" s="174" t="s">
        <v>400</v>
      </c>
      <c r="H12" s="175">
        <v>293600</v>
      </c>
      <c r="I12" s="177" t="s">
        <v>420</v>
      </c>
      <c r="J12" s="86" t="s">
        <v>243</v>
      </c>
      <c r="K12" s="86" t="s">
        <v>385</v>
      </c>
      <c r="L12" s="86" t="s">
        <v>213</v>
      </c>
      <c r="M12" s="86" t="s">
        <v>244</v>
      </c>
      <c r="N12" s="86" t="s">
        <v>245</v>
      </c>
      <c r="O12" s="86" t="s">
        <v>201</v>
      </c>
      <c r="P12" s="86" t="s">
        <v>240</v>
      </c>
      <c r="Q12" s="86" t="s">
        <v>158</v>
      </c>
      <c r="R12" s="86" t="s">
        <v>246</v>
      </c>
      <c r="S12" s="86" t="s">
        <v>158</v>
      </c>
      <c r="T12" s="86" t="s">
        <v>201</v>
      </c>
      <c r="U12" s="86">
        <v>113.3</v>
      </c>
      <c r="V12" s="86" t="s">
        <v>220</v>
      </c>
      <c r="W12" s="86" t="s">
        <v>146</v>
      </c>
      <c r="X12" s="86" t="s">
        <v>146</v>
      </c>
    </row>
    <row r="13" spans="1:24" s="6" customFormat="1" ht="60" customHeight="1" x14ac:dyDescent="0.2">
      <c r="A13" s="86">
        <v>8</v>
      </c>
      <c r="B13" s="172" t="s">
        <v>247</v>
      </c>
      <c r="C13" s="86" t="s">
        <v>210</v>
      </c>
      <c r="D13" s="173" t="s">
        <v>143</v>
      </c>
      <c r="E13" s="173" t="s">
        <v>146</v>
      </c>
      <c r="F13" s="173" t="s">
        <v>146</v>
      </c>
      <c r="G13" s="174" t="s">
        <v>248</v>
      </c>
      <c r="H13" s="175">
        <v>263280</v>
      </c>
      <c r="I13" s="177" t="s">
        <v>420</v>
      </c>
      <c r="J13" s="86" t="s">
        <v>249</v>
      </c>
      <c r="K13" s="86" t="s">
        <v>250</v>
      </c>
      <c r="L13" s="86" t="s">
        <v>213</v>
      </c>
      <c r="M13" s="86" t="s">
        <v>199</v>
      </c>
      <c r="N13" s="86" t="s">
        <v>251</v>
      </c>
      <c r="O13" s="86" t="s">
        <v>240</v>
      </c>
      <c r="P13" s="86" t="s">
        <v>201</v>
      </c>
      <c r="Q13" s="86" t="s">
        <v>158</v>
      </c>
      <c r="R13" s="86" t="s">
        <v>214</v>
      </c>
      <c r="S13" s="86" t="s">
        <v>158</v>
      </c>
      <c r="T13" s="86" t="s">
        <v>201</v>
      </c>
      <c r="U13" s="86">
        <v>207.7</v>
      </c>
      <c r="V13" s="86">
        <v>2</v>
      </c>
      <c r="W13" s="86" t="s">
        <v>143</v>
      </c>
      <c r="X13" s="86" t="s">
        <v>146</v>
      </c>
    </row>
    <row r="14" spans="1:24" s="6" customFormat="1" ht="36.75" customHeight="1" x14ac:dyDescent="0.2">
      <c r="A14" s="86">
        <v>9</v>
      </c>
      <c r="B14" s="172" t="s">
        <v>252</v>
      </c>
      <c r="C14" s="86" t="s">
        <v>210</v>
      </c>
      <c r="D14" s="173" t="s">
        <v>143</v>
      </c>
      <c r="E14" s="173" t="s">
        <v>146</v>
      </c>
      <c r="F14" s="173" t="s">
        <v>146</v>
      </c>
      <c r="G14" s="174" t="s">
        <v>150</v>
      </c>
      <c r="H14" s="175">
        <v>264000</v>
      </c>
      <c r="I14" s="177" t="s">
        <v>420</v>
      </c>
      <c r="J14" s="86" t="s">
        <v>243</v>
      </c>
      <c r="K14" s="86" t="s">
        <v>253</v>
      </c>
      <c r="L14" s="86" t="s">
        <v>213</v>
      </c>
      <c r="M14" s="86" t="s">
        <v>254</v>
      </c>
      <c r="N14" s="86" t="s">
        <v>239</v>
      </c>
      <c r="O14" s="86" t="s">
        <v>214</v>
      </c>
      <c r="P14" s="86" t="s">
        <v>201</v>
      </c>
      <c r="Q14" s="86" t="s">
        <v>158</v>
      </c>
      <c r="R14" s="86" t="s">
        <v>201</v>
      </c>
      <c r="S14" s="86" t="s">
        <v>158</v>
      </c>
      <c r="T14" s="86" t="s">
        <v>201</v>
      </c>
      <c r="U14" s="86" t="s">
        <v>255</v>
      </c>
      <c r="V14" s="86" t="s">
        <v>399</v>
      </c>
      <c r="W14" s="86" t="s">
        <v>146</v>
      </c>
      <c r="X14" s="86" t="s">
        <v>146</v>
      </c>
    </row>
    <row r="15" spans="1:24" s="6" customFormat="1" ht="60.75" customHeight="1" x14ac:dyDescent="0.2">
      <c r="A15" s="86">
        <v>10</v>
      </c>
      <c r="B15" s="172" t="s">
        <v>256</v>
      </c>
      <c r="C15" s="86" t="s">
        <v>210</v>
      </c>
      <c r="D15" s="173" t="s">
        <v>143</v>
      </c>
      <c r="E15" s="173" t="s">
        <v>146</v>
      </c>
      <c r="F15" s="173" t="s">
        <v>146</v>
      </c>
      <c r="G15" s="174" t="s">
        <v>257</v>
      </c>
      <c r="H15" s="175">
        <v>294400</v>
      </c>
      <c r="I15" s="177" t="s">
        <v>420</v>
      </c>
      <c r="J15" s="86" t="s">
        <v>258</v>
      </c>
      <c r="K15" s="86" t="s">
        <v>386</v>
      </c>
      <c r="L15" s="86" t="s">
        <v>213</v>
      </c>
      <c r="M15" s="86" t="s">
        <v>217</v>
      </c>
      <c r="N15" s="86" t="s">
        <v>259</v>
      </c>
      <c r="O15" s="86" t="s">
        <v>214</v>
      </c>
      <c r="P15" s="86" t="s">
        <v>260</v>
      </c>
      <c r="Q15" s="86" t="s">
        <v>261</v>
      </c>
      <c r="R15" s="86" t="s">
        <v>261</v>
      </c>
      <c r="S15" s="86" t="s">
        <v>158</v>
      </c>
      <c r="T15" s="86" t="s">
        <v>261</v>
      </c>
      <c r="U15" s="86">
        <v>113.6</v>
      </c>
      <c r="V15" s="86" t="s">
        <v>220</v>
      </c>
      <c r="W15" s="86" t="s">
        <v>146</v>
      </c>
      <c r="X15" s="86" t="s">
        <v>146</v>
      </c>
    </row>
    <row r="16" spans="1:24" s="6" customFormat="1" ht="42.75" customHeight="1" x14ac:dyDescent="0.2">
      <c r="A16" s="86">
        <v>11</v>
      </c>
      <c r="B16" s="172" t="s">
        <v>262</v>
      </c>
      <c r="C16" s="86" t="s">
        <v>210</v>
      </c>
      <c r="D16" s="173" t="s">
        <v>143</v>
      </c>
      <c r="E16" s="173" t="s">
        <v>146</v>
      </c>
      <c r="F16" s="173" t="s">
        <v>146</v>
      </c>
      <c r="G16" s="174" t="s">
        <v>150</v>
      </c>
      <c r="H16" s="175">
        <v>512800</v>
      </c>
      <c r="I16" s="177" t="s">
        <v>420</v>
      </c>
      <c r="J16" s="86" t="s">
        <v>243</v>
      </c>
      <c r="K16" s="86" t="s">
        <v>458</v>
      </c>
      <c r="L16" s="86" t="s">
        <v>213</v>
      </c>
      <c r="M16" s="86" t="s">
        <v>263</v>
      </c>
      <c r="N16" s="86" t="s">
        <v>264</v>
      </c>
      <c r="O16" s="86" t="s">
        <v>201</v>
      </c>
      <c r="P16" s="86" t="s">
        <v>201</v>
      </c>
      <c r="Q16" s="86" t="s">
        <v>158</v>
      </c>
      <c r="R16" s="86" t="s">
        <v>207</v>
      </c>
      <c r="S16" s="86" t="s">
        <v>158</v>
      </c>
      <c r="T16" s="86" t="s">
        <v>207</v>
      </c>
      <c r="U16" s="86">
        <v>198</v>
      </c>
      <c r="V16" s="86">
        <v>2</v>
      </c>
      <c r="W16" s="86" t="s">
        <v>143</v>
      </c>
      <c r="X16" s="86" t="s">
        <v>146</v>
      </c>
    </row>
    <row r="17" spans="1:24" s="6" customFormat="1" ht="52.5" customHeight="1" x14ac:dyDescent="0.2">
      <c r="A17" s="86">
        <v>12</v>
      </c>
      <c r="B17" s="172" t="s">
        <v>265</v>
      </c>
      <c r="C17" s="86" t="s">
        <v>210</v>
      </c>
      <c r="D17" s="173" t="s">
        <v>143</v>
      </c>
      <c r="E17" s="173" t="s">
        <v>146</v>
      </c>
      <c r="F17" s="173" t="s">
        <v>146</v>
      </c>
      <c r="G17" s="174" t="s">
        <v>150</v>
      </c>
      <c r="H17" s="179">
        <v>142400</v>
      </c>
      <c r="I17" s="177" t="s">
        <v>420</v>
      </c>
      <c r="J17" s="86" t="s">
        <v>243</v>
      </c>
      <c r="K17" s="86" t="s">
        <v>387</v>
      </c>
      <c r="L17" s="86" t="s">
        <v>213</v>
      </c>
      <c r="M17" s="86" t="s">
        <v>199</v>
      </c>
      <c r="N17" s="86" t="s">
        <v>266</v>
      </c>
      <c r="O17" s="86" t="s">
        <v>201</v>
      </c>
      <c r="P17" s="86" t="s">
        <v>201</v>
      </c>
      <c r="Q17" s="86" t="s">
        <v>158</v>
      </c>
      <c r="R17" s="86" t="s">
        <v>207</v>
      </c>
      <c r="S17" s="86" t="s">
        <v>158</v>
      </c>
      <c r="T17" s="86" t="s">
        <v>201</v>
      </c>
      <c r="U17" s="86">
        <v>46.8</v>
      </c>
      <c r="V17" s="86">
        <v>2</v>
      </c>
      <c r="W17" s="86" t="s">
        <v>143</v>
      </c>
      <c r="X17" s="86" t="s">
        <v>146</v>
      </c>
    </row>
    <row r="18" spans="1:24" s="6" customFormat="1" ht="42.75" customHeight="1" x14ac:dyDescent="0.2">
      <c r="A18" s="86">
        <v>13</v>
      </c>
      <c r="B18" s="172" t="s">
        <v>267</v>
      </c>
      <c r="C18" s="86" t="s">
        <v>210</v>
      </c>
      <c r="D18" s="173" t="s">
        <v>143</v>
      </c>
      <c r="E18" s="173" t="s">
        <v>146</v>
      </c>
      <c r="F18" s="173" t="s">
        <v>146</v>
      </c>
      <c r="G18" s="174" t="s">
        <v>150</v>
      </c>
      <c r="H18" s="175">
        <v>129600</v>
      </c>
      <c r="I18" s="177" t="s">
        <v>420</v>
      </c>
      <c r="J18" s="86" t="s">
        <v>268</v>
      </c>
      <c r="K18" s="86" t="s">
        <v>269</v>
      </c>
      <c r="L18" s="86" t="s">
        <v>213</v>
      </c>
      <c r="M18" s="86" t="s">
        <v>199</v>
      </c>
      <c r="N18" s="86" t="s">
        <v>266</v>
      </c>
      <c r="O18" s="86" t="s">
        <v>207</v>
      </c>
      <c r="P18" s="86" t="s">
        <v>207</v>
      </c>
      <c r="Q18" s="86" t="s">
        <v>158</v>
      </c>
      <c r="R18" s="86" t="s">
        <v>207</v>
      </c>
      <c r="S18" s="86" t="s">
        <v>158</v>
      </c>
      <c r="T18" s="86" t="s">
        <v>207</v>
      </c>
      <c r="U18" s="86" t="s">
        <v>270</v>
      </c>
      <c r="V18" s="86" t="s">
        <v>159</v>
      </c>
      <c r="W18" s="86" t="s">
        <v>143</v>
      </c>
      <c r="X18" s="86" t="s">
        <v>146</v>
      </c>
    </row>
    <row r="19" spans="1:24" s="6" customFormat="1" ht="75.75" customHeight="1" x14ac:dyDescent="0.2">
      <c r="A19" s="86">
        <v>14</v>
      </c>
      <c r="B19" s="172" t="s">
        <v>279</v>
      </c>
      <c r="C19" s="86"/>
      <c r="D19" s="173" t="s">
        <v>143</v>
      </c>
      <c r="E19" s="173" t="s">
        <v>146</v>
      </c>
      <c r="F19" s="173" t="s">
        <v>146</v>
      </c>
      <c r="G19" s="174">
        <v>1982</v>
      </c>
      <c r="H19" s="179">
        <v>189510.26</v>
      </c>
      <c r="I19" s="177" t="s">
        <v>145</v>
      </c>
      <c r="J19" s="86" t="s">
        <v>389</v>
      </c>
      <c r="K19" s="86" t="s">
        <v>390</v>
      </c>
      <c r="L19" s="86" t="s">
        <v>164</v>
      </c>
      <c r="M19" s="86" t="s">
        <v>281</v>
      </c>
      <c r="N19" s="86" t="s">
        <v>282</v>
      </c>
      <c r="O19" s="86" t="s">
        <v>201</v>
      </c>
      <c r="P19" s="86" t="s">
        <v>201</v>
      </c>
      <c r="Q19" s="86" t="s">
        <v>201</v>
      </c>
      <c r="R19" s="86" t="s">
        <v>201</v>
      </c>
      <c r="S19" s="86" t="s">
        <v>158</v>
      </c>
      <c r="T19" s="86" t="s">
        <v>201</v>
      </c>
      <c r="U19" s="86">
        <v>31</v>
      </c>
      <c r="V19" s="86" t="s">
        <v>220</v>
      </c>
      <c r="W19" s="86" t="s">
        <v>146</v>
      </c>
      <c r="X19" s="86" t="s">
        <v>146</v>
      </c>
    </row>
    <row r="20" spans="1:24" s="6" customFormat="1" ht="43.5" customHeight="1" x14ac:dyDescent="0.2">
      <c r="A20" s="86">
        <v>15</v>
      </c>
      <c r="B20" s="172" t="s">
        <v>283</v>
      </c>
      <c r="C20" s="86" t="s">
        <v>555</v>
      </c>
      <c r="D20" s="173" t="s">
        <v>143</v>
      </c>
      <c r="E20" s="173" t="s">
        <v>146</v>
      </c>
      <c r="F20" s="173" t="s">
        <v>146</v>
      </c>
      <c r="G20" s="174">
        <v>2000</v>
      </c>
      <c r="H20" s="179">
        <v>573600</v>
      </c>
      <c r="I20" s="177" t="s">
        <v>420</v>
      </c>
      <c r="J20" s="86" t="s">
        <v>389</v>
      </c>
      <c r="K20" s="86" t="s">
        <v>391</v>
      </c>
      <c r="L20" s="86" t="s">
        <v>164</v>
      </c>
      <c r="M20" s="86" t="s">
        <v>281</v>
      </c>
      <c r="N20" s="86" t="s">
        <v>284</v>
      </c>
      <c r="O20" s="86" t="s">
        <v>201</v>
      </c>
      <c r="P20" s="86" t="s">
        <v>201</v>
      </c>
      <c r="Q20" s="86" t="s">
        <v>201</v>
      </c>
      <c r="R20" s="86" t="s">
        <v>201</v>
      </c>
      <c r="S20" s="86" t="s">
        <v>158</v>
      </c>
      <c r="T20" s="86" t="s">
        <v>201</v>
      </c>
      <c r="U20" s="86">
        <v>162</v>
      </c>
      <c r="V20" s="86" t="s">
        <v>220</v>
      </c>
      <c r="W20" s="86" t="s">
        <v>146</v>
      </c>
      <c r="X20" s="86" t="s">
        <v>146</v>
      </c>
    </row>
    <row r="21" spans="1:24" s="6" customFormat="1" ht="64.5" customHeight="1" x14ac:dyDescent="0.2">
      <c r="A21" s="86">
        <v>16</v>
      </c>
      <c r="B21" s="172" t="s">
        <v>271</v>
      </c>
      <c r="C21" s="86" t="s">
        <v>272</v>
      </c>
      <c r="D21" s="173" t="s">
        <v>143</v>
      </c>
      <c r="E21" s="173" t="s">
        <v>146</v>
      </c>
      <c r="F21" s="173" t="s">
        <v>146</v>
      </c>
      <c r="G21" s="174" t="s">
        <v>150</v>
      </c>
      <c r="H21" s="175">
        <v>246400</v>
      </c>
      <c r="I21" s="177" t="s">
        <v>420</v>
      </c>
      <c r="J21" s="86" t="s">
        <v>388</v>
      </c>
      <c r="K21" s="86" t="s">
        <v>285</v>
      </c>
      <c r="L21" s="86" t="s">
        <v>164</v>
      </c>
      <c r="M21" s="86" t="s">
        <v>199</v>
      </c>
      <c r="N21" s="86" t="s">
        <v>275</v>
      </c>
      <c r="O21" s="86" t="s">
        <v>229</v>
      </c>
      <c r="P21" s="86" t="s">
        <v>229</v>
      </c>
      <c r="Q21" s="86" t="s">
        <v>158</v>
      </c>
      <c r="R21" s="86" t="s">
        <v>207</v>
      </c>
      <c r="S21" s="86" t="s">
        <v>158</v>
      </c>
      <c r="T21" s="86" t="s">
        <v>201</v>
      </c>
      <c r="U21" s="86">
        <v>103.23</v>
      </c>
      <c r="V21" s="86" t="s">
        <v>286</v>
      </c>
      <c r="W21" s="86" t="s">
        <v>143</v>
      </c>
      <c r="X21" s="86" t="s">
        <v>146</v>
      </c>
    </row>
    <row r="22" spans="1:24" s="6" customFormat="1" ht="57" customHeight="1" x14ac:dyDescent="0.2">
      <c r="A22" s="86">
        <v>17</v>
      </c>
      <c r="B22" s="172" t="s">
        <v>273</v>
      </c>
      <c r="C22" s="86" t="s">
        <v>287</v>
      </c>
      <c r="D22" s="173" t="s">
        <v>143</v>
      </c>
      <c r="E22" s="173" t="s">
        <v>146</v>
      </c>
      <c r="F22" s="173" t="s">
        <v>146</v>
      </c>
      <c r="G22" s="174" t="s">
        <v>150</v>
      </c>
      <c r="H22" s="175">
        <v>176800</v>
      </c>
      <c r="I22" s="177" t="s">
        <v>420</v>
      </c>
      <c r="J22" s="86" t="s">
        <v>388</v>
      </c>
      <c r="K22" s="86" t="s">
        <v>285</v>
      </c>
      <c r="L22" s="86" t="s">
        <v>164</v>
      </c>
      <c r="M22" s="86" t="s">
        <v>199</v>
      </c>
      <c r="N22" s="86" t="s">
        <v>275</v>
      </c>
      <c r="O22" s="86" t="s">
        <v>201</v>
      </c>
      <c r="P22" s="86" t="s">
        <v>229</v>
      </c>
      <c r="Q22" s="86" t="s">
        <v>158</v>
      </c>
      <c r="R22" s="86" t="s">
        <v>207</v>
      </c>
      <c r="S22" s="86" t="s">
        <v>158</v>
      </c>
      <c r="T22" s="86" t="s">
        <v>158</v>
      </c>
      <c r="U22" s="86">
        <v>136.22999999999999</v>
      </c>
      <c r="V22" s="86" t="s">
        <v>286</v>
      </c>
      <c r="W22" s="86" t="s">
        <v>146</v>
      </c>
      <c r="X22" s="86" t="s">
        <v>146</v>
      </c>
    </row>
    <row r="23" spans="1:24" s="6" customFormat="1" ht="57.75" customHeight="1" x14ac:dyDescent="0.2">
      <c r="A23" s="86">
        <v>18</v>
      </c>
      <c r="B23" s="172" t="s">
        <v>276</v>
      </c>
      <c r="C23" s="86" t="s">
        <v>272</v>
      </c>
      <c r="D23" s="173" t="s">
        <v>143</v>
      </c>
      <c r="E23" s="173" t="s">
        <v>146</v>
      </c>
      <c r="F23" s="173" t="s">
        <v>146</v>
      </c>
      <c r="G23" s="174" t="s">
        <v>150</v>
      </c>
      <c r="H23" s="175">
        <v>248800</v>
      </c>
      <c r="I23" s="177" t="s">
        <v>420</v>
      </c>
      <c r="J23" s="86" t="s">
        <v>388</v>
      </c>
      <c r="K23" s="86" t="s">
        <v>288</v>
      </c>
      <c r="L23" s="86" t="s">
        <v>164</v>
      </c>
      <c r="M23" s="86" t="s">
        <v>199</v>
      </c>
      <c r="N23" s="86" t="s">
        <v>275</v>
      </c>
      <c r="O23" s="86" t="s">
        <v>229</v>
      </c>
      <c r="P23" s="86" t="s">
        <v>229</v>
      </c>
      <c r="Q23" s="86" t="s">
        <v>207</v>
      </c>
      <c r="R23" s="86" t="s">
        <v>207</v>
      </c>
      <c r="S23" s="86" t="s">
        <v>158</v>
      </c>
      <c r="T23" s="86" t="s">
        <v>207</v>
      </c>
      <c r="U23" s="86" t="s">
        <v>289</v>
      </c>
      <c r="V23" s="86" t="s">
        <v>290</v>
      </c>
      <c r="W23" s="86" t="s">
        <v>143</v>
      </c>
      <c r="X23" s="86" t="s">
        <v>146</v>
      </c>
    </row>
    <row r="24" spans="1:24" s="6" customFormat="1" ht="38.25" customHeight="1" x14ac:dyDescent="0.2">
      <c r="A24" s="86">
        <v>19</v>
      </c>
      <c r="B24" s="172" t="s">
        <v>381</v>
      </c>
      <c r="C24" s="86" t="s">
        <v>272</v>
      </c>
      <c r="D24" s="173" t="s">
        <v>143</v>
      </c>
      <c r="E24" s="173" t="s">
        <v>146</v>
      </c>
      <c r="F24" s="173" t="s">
        <v>146</v>
      </c>
      <c r="G24" s="174" t="s">
        <v>150</v>
      </c>
      <c r="H24" s="175">
        <v>254400</v>
      </c>
      <c r="I24" s="177" t="s">
        <v>420</v>
      </c>
      <c r="J24" s="86" t="s">
        <v>388</v>
      </c>
      <c r="K24" s="86" t="s">
        <v>291</v>
      </c>
      <c r="L24" s="86" t="s">
        <v>164</v>
      </c>
      <c r="M24" s="86" t="s">
        <v>199</v>
      </c>
      <c r="N24" s="86" t="s">
        <v>292</v>
      </c>
      <c r="O24" s="86" t="s">
        <v>229</v>
      </c>
      <c r="P24" s="86" t="s">
        <v>229</v>
      </c>
      <c r="Q24" s="86" t="s">
        <v>207</v>
      </c>
      <c r="R24" s="86" t="s">
        <v>207</v>
      </c>
      <c r="S24" s="86" t="s">
        <v>158</v>
      </c>
      <c r="T24" s="86" t="s">
        <v>207</v>
      </c>
      <c r="U24" s="86">
        <v>106.5</v>
      </c>
      <c r="V24" s="86">
        <v>2</v>
      </c>
      <c r="W24" s="86" t="s">
        <v>143</v>
      </c>
      <c r="X24" s="86" t="s">
        <v>146</v>
      </c>
    </row>
    <row r="25" spans="1:24" s="6" customFormat="1" ht="57.75" customHeight="1" x14ac:dyDescent="0.2">
      <c r="A25" s="86">
        <v>20</v>
      </c>
      <c r="B25" s="172" t="s">
        <v>381</v>
      </c>
      <c r="C25" s="86" t="s">
        <v>272</v>
      </c>
      <c r="D25" s="173" t="s">
        <v>143</v>
      </c>
      <c r="E25" s="173" t="s">
        <v>146</v>
      </c>
      <c r="F25" s="173" t="s">
        <v>146</v>
      </c>
      <c r="G25" s="174" t="s">
        <v>293</v>
      </c>
      <c r="H25" s="175">
        <v>132000</v>
      </c>
      <c r="I25" s="177" t="s">
        <v>420</v>
      </c>
      <c r="J25" s="86" t="s">
        <v>388</v>
      </c>
      <c r="K25" s="86" t="s">
        <v>294</v>
      </c>
      <c r="L25" s="86" t="s">
        <v>164</v>
      </c>
      <c r="M25" s="86" t="s">
        <v>199</v>
      </c>
      <c r="N25" s="86" t="s">
        <v>295</v>
      </c>
      <c r="O25" s="86" t="s">
        <v>201</v>
      </c>
      <c r="P25" s="86" t="s">
        <v>201</v>
      </c>
      <c r="Q25" s="86" t="s">
        <v>201</v>
      </c>
      <c r="R25" s="86" t="s">
        <v>201</v>
      </c>
      <c r="S25" s="86" t="s">
        <v>158</v>
      </c>
      <c r="T25" s="86" t="s">
        <v>201</v>
      </c>
      <c r="U25" s="86">
        <v>55.3</v>
      </c>
      <c r="V25" s="86" t="s">
        <v>296</v>
      </c>
      <c r="W25" s="86" t="s">
        <v>143</v>
      </c>
      <c r="X25" s="86" t="s">
        <v>146</v>
      </c>
    </row>
    <row r="26" spans="1:24" s="6" customFormat="1" ht="45" customHeight="1" x14ac:dyDescent="0.2">
      <c r="A26" s="86">
        <v>21</v>
      </c>
      <c r="B26" s="172" t="s">
        <v>274</v>
      </c>
      <c r="C26" s="86" t="s">
        <v>274</v>
      </c>
      <c r="D26" s="173" t="s">
        <v>143</v>
      </c>
      <c r="E26" s="173" t="s">
        <v>146</v>
      </c>
      <c r="F26" s="173" t="s">
        <v>146</v>
      </c>
      <c r="G26" s="174" t="s">
        <v>150</v>
      </c>
      <c r="H26" s="175">
        <v>43200</v>
      </c>
      <c r="I26" s="177" t="s">
        <v>420</v>
      </c>
      <c r="J26" s="86" t="s">
        <v>388</v>
      </c>
      <c r="K26" s="86" t="s">
        <v>297</v>
      </c>
      <c r="L26" s="86" t="s">
        <v>164</v>
      </c>
      <c r="M26" s="86" t="s">
        <v>199</v>
      </c>
      <c r="N26" s="86" t="s">
        <v>298</v>
      </c>
      <c r="O26" s="86" t="s">
        <v>201</v>
      </c>
      <c r="P26" s="86" t="s">
        <v>201</v>
      </c>
      <c r="Q26" s="86" t="s">
        <v>158</v>
      </c>
      <c r="R26" s="86" t="s">
        <v>207</v>
      </c>
      <c r="S26" s="86" t="s">
        <v>158</v>
      </c>
      <c r="T26" s="86" t="s">
        <v>158</v>
      </c>
      <c r="U26" s="86">
        <v>33.5</v>
      </c>
      <c r="V26" s="86" t="s">
        <v>299</v>
      </c>
      <c r="W26" s="86" t="s">
        <v>146</v>
      </c>
      <c r="X26" s="86" t="s">
        <v>146</v>
      </c>
    </row>
    <row r="27" spans="1:24" s="6" customFormat="1" ht="38.25" x14ac:dyDescent="0.2">
      <c r="A27" s="86">
        <v>22</v>
      </c>
      <c r="B27" s="172" t="s">
        <v>300</v>
      </c>
      <c r="C27" s="86" t="s">
        <v>210</v>
      </c>
      <c r="D27" s="173" t="s">
        <v>143</v>
      </c>
      <c r="E27" s="173" t="s">
        <v>146</v>
      </c>
      <c r="F27" s="173" t="s">
        <v>146</v>
      </c>
      <c r="G27" s="174" t="s">
        <v>301</v>
      </c>
      <c r="H27" s="175">
        <v>994400</v>
      </c>
      <c r="I27" s="177" t="s">
        <v>420</v>
      </c>
      <c r="J27" s="86" t="s">
        <v>392</v>
      </c>
      <c r="K27" s="86" t="s">
        <v>393</v>
      </c>
      <c r="L27" s="86" t="s">
        <v>164</v>
      </c>
      <c r="M27" s="86" t="s">
        <v>199</v>
      </c>
      <c r="N27" s="86" t="s">
        <v>239</v>
      </c>
      <c r="O27" s="86" t="s">
        <v>201</v>
      </c>
      <c r="P27" s="86" t="s">
        <v>201</v>
      </c>
      <c r="Q27" s="86" t="s">
        <v>201</v>
      </c>
      <c r="R27" s="86" t="s">
        <v>201</v>
      </c>
      <c r="S27" s="86" t="s">
        <v>158</v>
      </c>
      <c r="T27" s="86" t="s">
        <v>201</v>
      </c>
      <c r="U27" s="86">
        <v>446.05</v>
      </c>
      <c r="V27" s="86">
        <v>2</v>
      </c>
      <c r="W27" s="86" t="s">
        <v>303</v>
      </c>
      <c r="X27" s="86" t="s">
        <v>146</v>
      </c>
    </row>
    <row r="28" spans="1:24" s="6" customFormat="1" ht="25.5" x14ac:dyDescent="0.2">
      <c r="A28" s="86">
        <v>23</v>
      </c>
      <c r="B28" s="172" t="s">
        <v>304</v>
      </c>
      <c r="C28" s="86" t="s">
        <v>210</v>
      </c>
      <c r="D28" s="173" t="s">
        <v>143</v>
      </c>
      <c r="E28" s="173" t="s">
        <v>146</v>
      </c>
      <c r="F28" s="173" t="s">
        <v>146</v>
      </c>
      <c r="G28" s="174">
        <v>1978</v>
      </c>
      <c r="H28" s="175">
        <v>144000</v>
      </c>
      <c r="I28" s="177" t="s">
        <v>420</v>
      </c>
      <c r="J28" s="86" t="s">
        <v>394</v>
      </c>
      <c r="K28" s="86" t="s">
        <v>395</v>
      </c>
      <c r="L28" s="86" t="s">
        <v>164</v>
      </c>
      <c r="M28" s="86" t="s">
        <v>199</v>
      </c>
      <c r="N28" s="86" t="s">
        <v>306</v>
      </c>
      <c r="O28" s="86" t="s">
        <v>201</v>
      </c>
      <c r="P28" s="86" t="s">
        <v>158</v>
      </c>
      <c r="Q28" s="86" t="s">
        <v>158</v>
      </c>
      <c r="R28" s="86" t="s">
        <v>278</v>
      </c>
      <c r="S28" s="86" t="s">
        <v>158</v>
      </c>
      <c r="T28" s="86" t="s">
        <v>158</v>
      </c>
      <c r="U28" s="86">
        <v>90.7</v>
      </c>
      <c r="V28" s="86" t="s">
        <v>299</v>
      </c>
      <c r="W28" s="86" t="s">
        <v>146</v>
      </c>
      <c r="X28" s="86" t="s">
        <v>146</v>
      </c>
    </row>
    <row r="29" spans="1:24" s="6" customFormat="1" ht="61.5" customHeight="1" x14ac:dyDescent="0.2">
      <c r="A29" s="86">
        <v>24</v>
      </c>
      <c r="B29" s="172" t="s">
        <v>307</v>
      </c>
      <c r="C29" s="86" t="s">
        <v>210</v>
      </c>
      <c r="D29" s="173" t="s">
        <v>143</v>
      </c>
      <c r="E29" s="173" t="s">
        <v>146</v>
      </c>
      <c r="F29" s="173" t="s">
        <v>146</v>
      </c>
      <c r="G29" s="174">
        <v>1980</v>
      </c>
      <c r="H29" s="175">
        <v>313600</v>
      </c>
      <c r="I29" s="177" t="s">
        <v>420</v>
      </c>
      <c r="J29" s="86" t="s">
        <v>394</v>
      </c>
      <c r="K29" s="86" t="s">
        <v>396</v>
      </c>
      <c r="L29" s="86" t="s">
        <v>164</v>
      </c>
      <c r="M29" s="86" t="s">
        <v>199</v>
      </c>
      <c r="N29" s="86" t="s">
        <v>308</v>
      </c>
      <c r="O29" s="86" t="s">
        <v>201</v>
      </c>
      <c r="P29" s="86" t="s">
        <v>201</v>
      </c>
      <c r="Q29" s="86" t="s">
        <v>158</v>
      </c>
      <c r="R29" s="86" t="s">
        <v>201</v>
      </c>
      <c r="S29" s="86" t="s">
        <v>158</v>
      </c>
      <c r="T29" s="86" t="s">
        <v>158</v>
      </c>
      <c r="U29" s="86">
        <v>181.5</v>
      </c>
      <c r="V29" s="86" t="s">
        <v>309</v>
      </c>
      <c r="W29" s="86" t="s">
        <v>146</v>
      </c>
      <c r="X29" s="86" t="s">
        <v>146</v>
      </c>
    </row>
    <row r="30" spans="1:24" s="6" customFormat="1" ht="38.25" x14ac:dyDescent="0.2">
      <c r="A30" s="86">
        <v>25</v>
      </c>
      <c r="B30" s="172" t="s">
        <v>310</v>
      </c>
      <c r="C30" s="86" t="s">
        <v>210</v>
      </c>
      <c r="D30" s="173" t="s">
        <v>143</v>
      </c>
      <c r="E30" s="173" t="s">
        <v>146</v>
      </c>
      <c r="F30" s="173" t="s">
        <v>146</v>
      </c>
      <c r="G30" s="174">
        <v>1988</v>
      </c>
      <c r="H30" s="175">
        <v>1390400</v>
      </c>
      <c r="I30" s="177" t="s">
        <v>420</v>
      </c>
      <c r="J30" s="86" t="s">
        <v>388</v>
      </c>
      <c r="K30" s="86" t="s">
        <v>397</v>
      </c>
      <c r="L30" s="86" t="s">
        <v>164</v>
      </c>
      <c r="M30" s="86" t="s">
        <v>199</v>
      </c>
      <c r="N30" s="86" t="s">
        <v>228</v>
      </c>
      <c r="O30" s="86" t="s">
        <v>201</v>
      </c>
      <c r="P30" s="86" t="s">
        <v>201</v>
      </c>
      <c r="Q30" s="86" t="s">
        <v>201</v>
      </c>
      <c r="R30" s="86" t="s">
        <v>201</v>
      </c>
      <c r="S30" s="86" t="s">
        <v>158</v>
      </c>
      <c r="T30" s="86" t="s">
        <v>201</v>
      </c>
      <c r="U30" s="86">
        <v>623.70000000000005</v>
      </c>
      <c r="V30" s="86">
        <v>2</v>
      </c>
      <c r="W30" s="86" t="s">
        <v>311</v>
      </c>
      <c r="X30" s="86" t="s">
        <v>146</v>
      </c>
    </row>
    <row r="31" spans="1:24" s="6" customFormat="1" ht="53.25" customHeight="1" x14ac:dyDescent="0.2">
      <c r="A31" s="86">
        <v>26</v>
      </c>
      <c r="B31" s="172" t="s">
        <v>382</v>
      </c>
      <c r="C31" s="86" t="s">
        <v>383</v>
      </c>
      <c r="D31" s="173" t="s">
        <v>143</v>
      </c>
      <c r="E31" s="173" t="s">
        <v>146</v>
      </c>
      <c r="F31" s="173" t="s">
        <v>146</v>
      </c>
      <c r="G31" s="174" t="s">
        <v>312</v>
      </c>
      <c r="H31" s="175">
        <v>884000</v>
      </c>
      <c r="I31" s="177" t="s">
        <v>420</v>
      </c>
      <c r="J31" s="86" t="s">
        <v>398</v>
      </c>
      <c r="K31" s="86" t="s">
        <v>313</v>
      </c>
      <c r="L31" s="86" t="s">
        <v>164</v>
      </c>
      <c r="M31" s="86" t="s">
        <v>199</v>
      </c>
      <c r="N31" s="86" t="s">
        <v>314</v>
      </c>
      <c r="O31" s="86" t="s">
        <v>214</v>
      </c>
      <c r="P31" s="86" t="s">
        <v>201</v>
      </c>
      <c r="Q31" s="86" t="s">
        <v>201</v>
      </c>
      <c r="R31" s="86" t="s">
        <v>201</v>
      </c>
      <c r="S31" s="86" t="s">
        <v>158</v>
      </c>
      <c r="T31" s="86" t="s">
        <v>201</v>
      </c>
      <c r="U31" s="86">
        <v>341</v>
      </c>
      <c r="V31" s="86">
        <v>2</v>
      </c>
      <c r="W31" s="86" t="s">
        <v>315</v>
      </c>
      <c r="X31" s="86" t="s">
        <v>146</v>
      </c>
    </row>
    <row r="32" spans="1:24" s="6" customFormat="1" ht="21" customHeight="1" x14ac:dyDescent="0.2">
      <c r="A32" s="86">
        <v>27</v>
      </c>
      <c r="B32" s="172" t="s">
        <v>316</v>
      </c>
      <c r="C32" s="86"/>
      <c r="D32" s="173" t="s">
        <v>143</v>
      </c>
      <c r="E32" s="173" t="s">
        <v>146</v>
      </c>
      <c r="F32" s="173" t="s">
        <v>146</v>
      </c>
      <c r="G32" s="174">
        <v>2008</v>
      </c>
      <c r="H32" s="179">
        <v>3848</v>
      </c>
      <c r="I32" s="177" t="s">
        <v>145</v>
      </c>
      <c r="J32" s="86" t="s">
        <v>317</v>
      </c>
      <c r="K32" s="86" t="s">
        <v>318</v>
      </c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 t="s">
        <v>146</v>
      </c>
    </row>
    <row r="33" spans="1:24" s="6" customFormat="1" ht="21" customHeight="1" x14ac:dyDescent="0.2">
      <c r="A33" s="86">
        <v>28</v>
      </c>
      <c r="B33" s="172" t="s">
        <v>316</v>
      </c>
      <c r="C33" s="86"/>
      <c r="D33" s="173" t="s">
        <v>143</v>
      </c>
      <c r="E33" s="173" t="s">
        <v>146</v>
      </c>
      <c r="F33" s="173" t="s">
        <v>146</v>
      </c>
      <c r="G33" s="174">
        <v>2008</v>
      </c>
      <c r="H33" s="179">
        <v>3448</v>
      </c>
      <c r="I33" s="177" t="s">
        <v>145</v>
      </c>
      <c r="J33" s="86" t="s">
        <v>319</v>
      </c>
      <c r="K33" s="86" t="s">
        <v>320</v>
      </c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 t="s">
        <v>146</v>
      </c>
    </row>
    <row r="34" spans="1:24" s="6" customFormat="1" ht="21" customHeight="1" x14ac:dyDescent="0.2">
      <c r="A34" s="86">
        <v>29</v>
      </c>
      <c r="B34" s="172" t="s">
        <v>316</v>
      </c>
      <c r="C34" s="86"/>
      <c r="D34" s="173" t="s">
        <v>143</v>
      </c>
      <c r="E34" s="173" t="s">
        <v>146</v>
      </c>
      <c r="F34" s="173" t="s">
        <v>146</v>
      </c>
      <c r="G34" s="174">
        <v>2008</v>
      </c>
      <c r="H34" s="179">
        <v>4048</v>
      </c>
      <c r="I34" s="177" t="s">
        <v>145</v>
      </c>
      <c r="J34" s="86" t="s">
        <v>319</v>
      </c>
      <c r="K34" s="86" t="s">
        <v>280</v>
      </c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 t="s">
        <v>146</v>
      </c>
    </row>
    <row r="35" spans="1:24" s="6" customFormat="1" ht="21" customHeight="1" x14ac:dyDescent="0.2">
      <c r="A35" s="86">
        <v>30</v>
      </c>
      <c r="B35" s="172" t="s">
        <v>321</v>
      </c>
      <c r="C35" s="86"/>
      <c r="D35" s="173" t="s">
        <v>143</v>
      </c>
      <c r="E35" s="173" t="s">
        <v>146</v>
      </c>
      <c r="F35" s="173" t="s">
        <v>146</v>
      </c>
      <c r="G35" s="174">
        <v>2008</v>
      </c>
      <c r="H35" s="179">
        <v>2648</v>
      </c>
      <c r="I35" s="177" t="s">
        <v>145</v>
      </c>
      <c r="J35" s="86" t="s">
        <v>319</v>
      </c>
      <c r="K35" s="86" t="s">
        <v>322</v>
      </c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 t="s">
        <v>146</v>
      </c>
    </row>
    <row r="36" spans="1:24" s="6" customFormat="1" ht="21" customHeight="1" x14ac:dyDescent="0.2">
      <c r="A36" s="86">
        <v>31</v>
      </c>
      <c r="B36" s="172" t="s">
        <v>321</v>
      </c>
      <c r="C36" s="86"/>
      <c r="D36" s="173" t="s">
        <v>143</v>
      </c>
      <c r="E36" s="173" t="s">
        <v>146</v>
      </c>
      <c r="F36" s="173" t="s">
        <v>146</v>
      </c>
      <c r="G36" s="174">
        <v>2006</v>
      </c>
      <c r="H36" s="179">
        <v>3066</v>
      </c>
      <c r="I36" s="177" t="s">
        <v>145</v>
      </c>
      <c r="J36" s="86" t="s">
        <v>319</v>
      </c>
      <c r="K36" s="86" t="s">
        <v>323</v>
      </c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 t="s">
        <v>146</v>
      </c>
    </row>
    <row r="37" spans="1:24" s="6" customFormat="1" ht="21" customHeight="1" x14ac:dyDescent="0.2">
      <c r="A37" s="86">
        <v>32</v>
      </c>
      <c r="B37" s="172" t="s">
        <v>321</v>
      </c>
      <c r="C37" s="86"/>
      <c r="D37" s="173" t="s">
        <v>143</v>
      </c>
      <c r="E37" s="173" t="s">
        <v>146</v>
      </c>
      <c r="F37" s="173" t="s">
        <v>146</v>
      </c>
      <c r="G37" s="174">
        <v>2004</v>
      </c>
      <c r="H37" s="179">
        <v>2566</v>
      </c>
      <c r="I37" s="177" t="s">
        <v>145</v>
      </c>
      <c r="J37" s="86" t="s">
        <v>319</v>
      </c>
      <c r="K37" s="86" t="s">
        <v>305</v>
      </c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 t="s">
        <v>146</v>
      </c>
    </row>
    <row r="38" spans="1:24" s="6" customFormat="1" ht="21" customHeight="1" x14ac:dyDescent="0.2">
      <c r="A38" s="86">
        <v>33</v>
      </c>
      <c r="B38" s="172" t="s">
        <v>321</v>
      </c>
      <c r="C38" s="86"/>
      <c r="D38" s="173" t="s">
        <v>143</v>
      </c>
      <c r="E38" s="173" t="s">
        <v>146</v>
      </c>
      <c r="F38" s="173" t="s">
        <v>146</v>
      </c>
      <c r="G38" s="174">
        <v>2007</v>
      </c>
      <c r="H38" s="179">
        <v>2648</v>
      </c>
      <c r="I38" s="177" t="s">
        <v>145</v>
      </c>
      <c r="J38" s="86" t="s">
        <v>319</v>
      </c>
      <c r="K38" s="86" t="s">
        <v>324</v>
      </c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 t="s">
        <v>146</v>
      </c>
    </row>
    <row r="39" spans="1:24" s="6" customFormat="1" ht="21" customHeight="1" x14ac:dyDescent="0.2">
      <c r="A39" s="86">
        <v>34</v>
      </c>
      <c r="B39" s="172" t="s">
        <v>321</v>
      </c>
      <c r="C39" s="86"/>
      <c r="D39" s="173" t="s">
        <v>143</v>
      </c>
      <c r="E39" s="173" t="s">
        <v>146</v>
      </c>
      <c r="F39" s="173" t="s">
        <v>146</v>
      </c>
      <c r="G39" s="174">
        <v>2007</v>
      </c>
      <c r="H39" s="179">
        <v>2648</v>
      </c>
      <c r="I39" s="177" t="s">
        <v>145</v>
      </c>
      <c r="J39" s="86" t="s">
        <v>319</v>
      </c>
      <c r="K39" s="86" t="s">
        <v>325</v>
      </c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 t="s">
        <v>146</v>
      </c>
    </row>
    <row r="40" spans="1:24" s="6" customFormat="1" ht="21" customHeight="1" x14ac:dyDescent="0.2">
      <c r="A40" s="86">
        <v>35</v>
      </c>
      <c r="B40" s="172" t="s">
        <v>321</v>
      </c>
      <c r="C40" s="86"/>
      <c r="D40" s="173" t="s">
        <v>143</v>
      </c>
      <c r="E40" s="173" t="s">
        <v>146</v>
      </c>
      <c r="F40" s="173" t="s">
        <v>146</v>
      </c>
      <c r="G40" s="174">
        <v>2007</v>
      </c>
      <c r="H40" s="179">
        <v>2648</v>
      </c>
      <c r="I40" s="177" t="s">
        <v>145</v>
      </c>
      <c r="J40" s="86" t="s">
        <v>319</v>
      </c>
      <c r="K40" s="86" t="s">
        <v>326</v>
      </c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 t="s">
        <v>146</v>
      </c>
    </row>
    <row r="41" spans="1:24" s="6" customFormat="1" ht="21" customHeight="1" x14ac:dyDescent="0.2">
      <c r="A41" s="86">
        <v>36</v>
      </c>
      <c r="B41" s="172" t="s">
        <v>321</v>
      </c>
      <c r="C41" s="86"/>
      <c r="D41" s="173" t="s">
        <v>143</v>
      </c>
      <c r="E41" s="173" t="s">
        <v>146</v>
      </c>
      <c r="F41" s="173" t="s">
        <v>146</v>
      </c>
      <c r="G41" s="174">
        <v>2004</v>
      </c>
      <c r="H41" s="179">
        <v>2566</v>
      </c>
      <c r="I41" s="177" t="s">
        <v>145</v>
      </c>
      <c r="J41" s="86" t="s">
        <v>319</v>
      </c>
      <c r="K41" s="86" t="s">
        <v>327</v>
      </c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 t="s">
        <v>146</v>
      </c>
    </row>
    <row r="42" spans="1:24" s="6" customFormat="1" ht="21" customHeight="1" x14ac:dyDescent="0.2">
      <c r="A42" s="86">
        <v>37</v>
      </c>
      <c r="B42" s="172" t="s">
        <v>321</v>
      </c>
      <c r="C42" s="86"/>
      <c r="D42" s="173" t="s">
        <v>143</v>
      </c>
      <c r="E42" s="173" t="s">
        <v>146</v>
      </c>
      <c r="F42" s="173" t="s">
        <v>146</v>
      </c>
      <c r="G42" s="174">
        <v>2013</v>
      </c>
      <c r="H42" s="179">
        <v>3490</v>
      </c>
      <c r="I42" s="177" t="s">
        <v>145</v>
      </c>
      <c r="J42" s="86" t="s">
        <v>319</v>
      </c>
      <c r="K42" s="86" t="s">
        <v>328</v>
      </c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 t="s">
        <v>146</v>
      </c>
    </row>
    <row r="43" spans="1:24" s="6" customFormat="1" ht="21" customHeight="1" x14ac:dyDescent="0.2">
      <c r="A43" s="86">
        <v>38</v>
      </c>
      <c r="B43" s="172" t="s">
        <v>321</v>
      </c>
      <c r="C43" s="86"/>
      <c r="D43" s="173" t="s">
        <v>143</v>
      </c>
      <c r="E43" s="173" t="s">
        <v>146</v>
      </c>
      <c r="F43" s="173" t="s">
        <v>146</v>
      </c>
      <c r="G43" s="174">
        <v>2016</v>
      </c>
      <c r="H43" s="179">
        <v>3490</v>
      </c>
      <c r="I43" s="177" t="s">
        <v>145</v>
      </c>
      <c r="J43" s="86" t="s">
        <v>319</v>
      </c>
      <c r="K43" s="86" t="s">
        <v>327</v>
      </c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24" s="6" customFormat="1" ht="50.25" customHeight="1" x14ac:dyDescent="0.2">
      <c r="A44" s="86">
        <v>39</v>
      </c>
      <c r="B44" s="172" t="s">
        <v>329</v>
      </c>
      <c r="C44" s="86" t="s">
        <v>330</v>
      </c>
      <c r="D44" s="173" t="s">
        <v>143</v>
      </c>
      <c r="E44" s="173" t="s">
        <v>146</v>
      </c>
      <c r="F44" s="173" t="s">
        <v>146</v>
      </c>
      <c r="G44" s="174" t="s">
        <v>331</v>
      </c>
      <c r="H44" s="179">
        <v>1730400</v>
      </c>
      <c r="I44" s="177" t="s">
        <v>420</v>
      </c>
      <c r="J44" s="86" t="s">
        <v>332</v>
      </c>
      <c r="K44" s="86" t="s">
        <v>333</v>
      </c>
      <c r="L44" s="86" t="s">
        <v>334</v>
      </c>
      <c r="M44" s="86" t="s">
        <v>277</v>
      </c>
      <c r="N44" s="86" t="s">
        <v>335</v>
      </c>
      <c r="O44" s="86" t="s">
        <v>201</v>
      </c>
      <c r="P44" s="86" t="s">
        <v>201</v>
      </c>
      <c r="Q44" s="86" t="s">
        <v>207</v>
      </c>
      <c r="R44" s="86" t="s">
        <v>155</v>
      </c>
      <c r="S44" s="86" t="s">
        <v>158</v>
      </c>
      <c r="T44" s="86" t="s">
        <v>155</v>
      </c>
      <c r="U44" s="86">
        <v>622</v>
      </c>
      <c r="V44" s="86"/>
      <c r="W44" s="86"/>
      <c r="X44" s="86" t="s">
        <v>146</v>
      </c>
    </row>
    <row r="45" spans="1:24" s="6" customFormat="1" ht="58.5" customHeight="1" x14ac:dyDescent="0.2">
      <c r="A45" s="86">
        <v>40</v>
      </c>
      <c r="B45" s="172" t="s">
        <v>336</v>
      </c>
      <c r="C45" s="86" t="s">
        <v>330</v>
      </c>
      <c r="D45" s="173" t="s">
        <v>143</v>
      </c>
      <c r="E45" s="173" t="s">
        <v>146</v>
      </c>
      <c r="F45" s="173" t="s">
        <v>146</v>
      </c>
      <c r="G45" s="174" t="s">
        <v>150</v>
      </c>
      <c r="H45" s="179">
        <v>1569600</v>
      </c>
      <c r="I45" s="177" t="s">
        <v>420</v>
      </c>
      <c r="J45" s="86" t="s">
        <v>337</v>
      </c>
      <c r="K45" s="86" t="s">
        <v>463</v>
      </c>
      <c r="L45" s="86" t="s">
        <v>334</v>
      </c>
      <c r="M45" s="86" t="s">
        <v>277</v>
      </c>
      <c r="N45" s="86" t="s">
        <v>335</v>
      </c>
      <c r="O45" s="86" t="s">
        <v>201</v>
      </c>
      <c r="P45" s="86" t="s">
        <v>201</v>
      </c>
      <c r="Q45" s="86" t="s">
        <v>207</v>
      </c>
      <c r="R45" s="86" t="s">
        <v>155</v>
      </c>
      <c r="S45" s="86" t="s">
        <v>158</v>
      </c>
      <c r="T45" s="86" t="s">
        <v>155</v>
      </c>
      <c r="U45" s="86">
        <v>564</v>
      </c>
      <c r="V45" s="86"/>
      <c r="W45" s="86"/>
      <c r="X45" s="86" t="s">
        <v>146</v>
      </c>
    </row>
    <row r="46" spans="1:24" s="6" customFormat="1" ht="45.75" customHeight="1" x14ac:dyDescent="0.2">
      <c r="A46" s="86">
        <v>41</v>
      </c>
      <c r="B46" s="172" t="s">
        <v>274</v>
      </c>
      <c r="C46" s="86" t="s">
        <v>338</v>
      </c>
      <c r="D46" s="173" t="s">
        <v>143</v>
      </c>
      <c r="E46" s="173" t="s">
        <v>146</v>
      </c>
      <c r="F46" s="173" t="s">
        <v>146</v>
      </c>
      <c r="G46" s="174" t="s">
        <v>150</v>
      </c>
      <c r="H46" s="179">
        <v>377600</v>
      </c>
      <c r="I46" s="177" t="s">
        <v>420</v>
      </c>
      <c r="J46" s="86" t="s">
        <v>339</v>
      </c>
      <c r="K46" s="86" t="s">
        <v>340</v>
      </c>
      <c r="L46" s="86" t="s">
        <v>164</v>
      </c>
      <c r="M46" s="86" t="s">
        <v>277</v>
      </c>
      <c r="N46" s="86" t="s">
        <v>335</v>
      </c>
      <c r="O46" s="86" t="s">
        <v>240</v>
      </c>
      <c r="P46" s="86" t="s">
        <v>158</v>
      </c>
      <c r="Q46" s="86" t="s">
        <v>158</v>
      </c>
      <c r="R46" s="86" t="s">
        <v>207</v>
      </c>
      <c r="S46" s="86" t="s">
        <v>158</v>
      </c>
      <c r="T46" s="86" t="s">
        <v>158</v>
      </c>
      <c r="U46" s="86">
        <v>248</v>
      </c>
      <c r="V46" s="86"/>
      <c r="W46" s="86"/>
      <c r="X46" s="86" t="s">
        <v>146</v>
      </c>
    </row>
    <row r="47" spans="1:24" s="6" customFormat="1" ht="42.75" customHeight="1" x14ac:dyDescent="0.2">
      <c r="A47" s="86">
        <v>42</v>
      </c>
      <c r="B47" s="172" t="s">
        <v>272</v>
      </c>
      <c r="C47" s="86" t="s">
        <v>341</v>
      </c>
      <c r="D47" s="173" t="s">
        <v>143</v>
      </c>
      <c r="E47" s="173" t="s">
        <v>146</v>
      </c>
      <c r="F47" s="173" t="s">
        <v>146</v>
      </c>
      <c r="G47" s="174" t="s">
        <v>150</v>
      </c>
      <c r="H47" s="179">
        <v>111200</v>
      </c>
      <c r="I47" s="177" t="s">
        <v>420</v>
      </c>
      <c r="J47" s="86" t="s">
        <v>388</v>
      </c>
      <c r="K47" s="86" t="s">
        <v>342</v>
      </c>
      <c r="L47" s="86" t="s">
        <v>164</v>
      </c>
      <c r="M47" s="86" t="s">
        <v>277</v>
      </c>
      <c r="N47" s="86" t="s">
        <v>335</v>
      </c>
      <c r="O47" s="86" t="s">
        <v>229</v>
      </c>
      <c r="P47" s="86" t="s">
        <v>229</v>
      </c>
      <c r="Q47" s="86" t="s">
        <v>207</v>
      </c>
      <c r="R47" s="86" t="s">
        <v>207</v>
      </c>
      <c r="S47" s="86" t="s">
        <v>158</v>
      </c>
      <c r="T47" s="86" t="s">
        <v>207</v>
      </c>
      <c r="U47" s="86">
        <v>40.1</v>
      </c>
      <c r="V47" s="86"/>
      <c r="W47" s="86"/>
      <c r="X47" s="86" t="s">
        <v>146</v>
      </c>
    </row>
    <row r="48" spans="1:24" s="6" customFormat="1" ht="42" customHeight="1" x14ac:dyDescent="0.2">
      <c r="A48" s="86">
        <v>43</v>
      </c>
      <c r="B48" s="172" t="s">
        <v>274</v>
      </c>
      <c r="C48" s="86" t="s">
        <v>343</v>
      </c>
      <c r="D48" s="173" t="s">
        <v>143</v>
      </c>
      <c r="E48" s="173" t="s">
        <v>146</v>
      </c>
      <c r="F48" s="173" t="s">
        <v>146</v>
      </c>
      <c r="G48" s="174" t="s">
        <v>150</v>
      </c>
      <c r="H48" s="179">
        <v>12000</v>
      </c>
      <c r="I48" s="177" t="s">
        <v>420</v>
      </c>
      <c r="J48" s="86" t="s">
        <v>388</v>
      </c>
      <c r="K48" s="86" t="s">
        <v>344</v>
      </c>
      <c r="L48" s="86" t="s">
        <v>164</v>
      </c>
      <c r="M48" s="86" t="s">
        <v>277</v>
      </c>
      <c r="N48" s="86" t="s">
        <v>335</v>
      </c>
      <c r="O48" s="86" t="s">
        <v>229</v>
      </c>
      <c r="P48" s="86" t="s">
        <v>229</v>
      </c>
      <c r="Q48" s="86" t="s">
        <v>207</v>
      </c>
      <c r="R48" s="86" t="s">
        <v>207</v>
      </c>
      <c r="S48" s="86" t="s">
        <v>158</v>
      </c>
      <c r="T48" s="86" t="s">
        <v>207</v>
      </c>
      <c r="U48" s="86">
        <v>8</v>
      </c>
      <c r="V48" s="86"/>
      <c r="W48" s="86"/>
      <c r="X48" s="86" t="s">
        <v>146</v>
      </c>
    </row>
    <row r="49" spans="1:24" s="6" customFormat="1" ht="27" customHeight="1" x14ac:dyDescent="0.2">
      <c r="A49" s="86">
        <v>44</v>
      </c>
      <c r="B49" s="172" t="s">
        <v>345</v>
      </c>
      <c r="C49" s="86" t="s">
        <v>341</v>
      </c>
      <c r="D49" s="173" t="s">
        <v>143</v>
      </c>
      <c r="E49" s="173" t="s">
        <v>146</v>
      </c>
      <c r="F49" s="173" t="s">
        <v>146</v>
      </c>
      <c r="G49" s="174" t="s">
        <v>150</v>
      </c>
      <c r="H49" s="175">
        <v>31200</v>
      </c>
      <c r="I49" s="177" t="s">
        <v>420</v>
      </c>
      <c r="J49" s="86" t="s">
        <v>388</v>
      </c>
      <c r="K49" s="86" t="s">
        <v>346</v>
      </c>
      <c r="L49" s="86" t="s">
        <v>164</v>
      </c>
      <c r="M49" s="86" t="s">
        <v>199</v>
      </c>
      <c r="N49" s="86" t="s">
        <v>335</v>
      </c>
      <c r="O49" s="86" t="s">
        <v>229</v>
      </c>
      <c r="P49" s="86" t="s">
        <v>240</v>
      </c>
      <c r="Q49" s="86" t="s">
        <v>207</v>
      </c>
      <c r="R49" s="86" t="s">
        <v>207</v>
      </c>
      <c r="S49" s="86" t="s">
        <v>158</v>
      </c>
      <c r="T49" s="86" t="s">
        <v>207</v>
      </c>
      <c r="U49" s="86">
        <v>12.4</v>
      </c>
      <c r="V49" s="86" t="s">
        <v>405</v>
      </c>
      <c r="W49" s="86" t="s">
        <v>143</v>
      </c>
      <c r="X49" s="86" t="s">
        <v>146</v>
      </c>
    </row>
    <row r="50" spans="1:24" s="6" customFormat="1" ht="57.75" customHeight="1" x14ac:dyDescent="0.2">
      <c r="A50" s="86">
        <v>45</v>
      </c>
      <c r="B50" s="172" t="s">
        <v>71</v>
      </c>
      <c r="C50" s="86" t="s">
        <v>348</v>
      </c>
      <c r="D50" s="173" t="s">
        <v>143</v>
      </c>
      <c r="E50" s="173" t="s">
        <v>146</v>
      </c>
      <c r="F50" s="173" t="s">
        <v>146</v>
      </c>
      <c r="G50" s="174" t="s">
        <v>211</v>
      </c>
      <c r="H50" s="175">
        <v>485600</v>
      </c>
      <c r="I50" s="177" t="s">
        <v>420</v>
      </c>
      <c r="J50" s="86" t="s">
        <v>412</v>
      </c>
      <c r="K50" s="86" t="s">
        <v>208</v>
      </c>
      <c r="L50" s="86" t="s">
        <v>164</v>
      </c>
      <c r="M50" s="86" t="s">
        <v>199</v>
      </c>
      <c r="N50" s="86" t="s">
        <v>413</v>
      </c>
      <c r="O50" s="86" t="s">
        <v>207</v>
      </c>
      <c r="P50" s="86" t="s">
        <v>207</v>
      </c>
      <c r="Q50" s="86" t="s">
        <v>207</v>
      </c>
      <c r="R50" s="86" t="s">
        <v>207</v>
      </c>
      <c r="S50" s="86" t="s">
        <v>158</v>
      </c>
      <c r="T50" s="86" t="s">
        <v>207</v>
      </c>
      <c r="U50" s="86">
        <v>200</v>
      </c>
      <c r="V50" s="86"/>
      <c r="W50" s="86" t="s">
        <v>419</v>
      </c>
      <c r="X50" s="86" t="s">
        <v>146</v>
      </c>
    </row>
    <row r="51" spans="1:24" s="6" customFormat="1" ht="32.25" customHeight="1" x14ac:dyDescent="0.2">
      <c r="A51" s="86">
        <v>46</v>
      </c>
      <c r="B51" s="172" t="s">
        <v>148</v>
      </c>
      <c r="C51" s="86" t="s">
        <v>149</v>
      </c>
      <c r="D51" s="173" t="s">
        <v>143</v>
      </c>
      <c r="E51" s="173" t="s">
        <v>146</v>
      </c>
      <c r="F51" s="173" t="s">
        <v>146</v>
      </c>
      <c r="G51" s="174" t="s">
        <v>150</v>
      </c>
      <c r="H51" s="175">
        <v>583200</v>
      </c>
      <c r="I51" s="177" t="s">
        <v>420</v>
      </c>
      <c r="J51" s="86" t="s">
        <v>464</v>
      </c>
      <c r="K51" s="86" t="s">
        <v>443</v>
      </c>
      <c r="L51" s="86" t="s">
        <v>152</v>
      </c>
      <c r="M51" s="86" t="s">
        <v>153</v>
      </c>
      <c r="N51" s="86" t="s">
        <v>154</v>
      </c>
      <c r="O51" s="86" t="s">
        <v>155</v>
      </c>
      <c r="P51" s="86" t="s">
        <v>156</v>
      </c>
      <c r="Q51" s="86" t="s">
        <v>156</v>
      </c>
      <c r="R51" s="86" t="s">
        <v>157</v>
      </c>
      <c r="S51" s="86" t="s">
        <v>158</v>
      </c>
      <c r="T51" s="86" t="s">
        <v>158</v>
      </c>
      <c r="U51" s="86">
        <v>365</v>
      </c>
      <c r="V51" s="86" t="s">
        <v>159</v>
      </c>
      <c r="W51" s="86" t="s">
        <v>160</v>
      </c>
      <c r="X51" s="86" t="s">
        <v>146</v>
      </c>
    </row>
    <row r="52" spans="1:24" s="6" customFormat="1" ht="57" customHeight="1" x14ac:dyDescent="0.2">
      <c r="A52" s="86">
        <v>47</v>
      </c>
      <c r="B52" s="172" t="s">
        <v>444</v>
      </c>
      <c r="C52" s="86" t="s">
        <v>161</v>
      </c>
      <c r="D52" s="173" t="s">
        <v>143</v>
      </c>
      <c r="E52" s="173" t="s">
        <v>146</v>
      </c>
      <c r="F52" s="173" t="s">
        <v>146</v>
      </c>
      <c r="G52" s="174" t="s">
        <v>162</v>
      </c>
      <c r="H52" s="175">
        <v>48222</v>
      </c>
      <c r="I52" s="177" t="s">
        <v>145</v>
      </c>
      <c r="J52" s="86" t="s">
        <v>163</v>
      </c>
      <c r="K52" s="86" t="s">
        <v>445</v>
      </c>
      <c r="L52" s="86" t="s">
        <v>164</v>
      </c>
      <c r="M52" s="86" t="s">
        <v>153</v>
      </c>
      <c r="N52" s="86" t="s">
        <v>165</v>
      </c>
      <c r="O52" s="86" t="s">
        <v>155</v>
      </c>
      <c r="P52" s="86" t="s">
        <v>166</v>
      </c>
      <c r="Q52" s="86" t="s">
        <v>167</v>
      </c>
      <c r="R52" s="86" t="s">
        <v>168</v>
      </c>
      <c r="S52" s="86" t="s">
        <v>158</v>
      </c>
      <c r="T52" s="86" t="s">
        <v>169</v>
      </c>
      <c r="U52" s="86">
        <v>176.08</v>
      </c>
      <c r="V52" s="86" t="s">
        <v>170</v>
      </c>
      <c r="W52" s="86" t="s">
        <v>146</v>
      </c>
      <c r="X52" s="86" t="s">
        <v>146</v>
      </c>
    </row>
    <row r="53" spans="1:24" s="6" customFormat="1" ht="33.75" customHeight="1" x14ac:dyDescent="0.2">
      <c r="A53" s="86">
        <v>48</v>
      </c>
      <c r="B53" s="172" t="s">
        <v>411</v>
      </c>
      <c r="C53" s="86" t="s">
        <v>149</v>
      </c>
      <c r="D53" s="173" t="s">
        <v>143</v>
      </c>
      <c r="E53" s="173" t="s">
        <v>146</v>
      </c>
      <c r="F53" s="173" t="s">
        <v>146</v>
      </c>
      <c r="G53" s="174">
        <v>2016</v>
      </c>
      <c r="H53" s="179">
        <v>5751569.1299999999</v>
      </c>
      <c r="I53" s="177" t="s">
        <v>145</v>
      </c>
      <c r="J53" s="86" t="s">
        <v>414</v>
      </c>
      <c r="K53" s="86" t="s">
        <v>415</v>
      </c>
      <c r="L53" s="86" t="s">
        <v>416</v>
      </c>
      <c r="M53" s="86" t="s">
        <v>417</v>
      </c>
      <c r="N53" s="86" t="s">
        <v>418</v>
      </c>
      <c r="O53" s="86" t="s">
        <v>180</v>
      </c>
      <c r="P53" s="86" t="s">
        <v>180</v>
      </c>
      <c r="Q53" s="86" t="s">
        <v>180</v>
      </c>
      <c r="R53" s="86" t="s">
        <v>180</v>
      </c>
      <c r="S53" s="86" t="s">
        <v>158</v>
      </c>
      <c r="T53" s="86" t="s">
        <v>180</v>
      </c>
      <c r="U53" s="86">
        <v>1351.47</v>
      </c>
      <c r="V53" s="86">
        <v>2</v>
      </c>
      <c r="W53" s="86" t="s">
        <v>146</v>
      </c>
      <c r="X53" s="86" t="s">
        <v>146</v>
      </c>
    </row>
    <row r="54" spans="1:24" s="6" customFormat="1" ht="46.5" customHeight="1" x14ac:dyDescent="0.2">
      <c r="A54" s="86">
        <v>49</v>
      </c>
      <c r="B54" s="172" t="s">
        <v>461</v>
      </c>
      <c r="C54" s="86" t="s">
        <v>302</v>
      </c>
      <c r="D54" s="173" t="s">
        <v>143</v>
      </c>
      <c r="E54" s="173" t="s">
        <v>146</v>
      </c>
      <c r="F54" s="173" t="s">
        <v>146</v>
      </c>
      <c r="G54" s="174">
        <v>2016</v>
      </c>
      <c r="H54" s="175">
        <v>339682.22</v>
      </c>
      <c r="I54" s="177" t="s">
        <v>145</v>
      </c>
      <c r="J54" s="86" t="s">
        <v>465</v>
      </c>
      <c r="K54" s="86" t="s">
        <v>466</v>
      </c>
      <c r="L54" s="86" t="s">
        <v>442</v>
      </c>
      <c r="M54" s="86" t="s">
        <v>158</v>
      </c>
      <c r="N54" s="86" t="s">
        <v>200</v>
      </c>
      <c r="O54" s="86" t="s">
        <v>214</v>
      </c>
      <c r="P54" s="86" t="s">
        <v>219</v>
      </c>
      <c r="Q54" s="86" t="s">
        <v>214</v>
      </c>
      <c r="R54" s="86" t="s">
        <v>214</v>
      </c>
      <c r="S54" s="86" t="s">
        <v>214</v>
      </c>
      <c r="T54" s="86" t="s">
        <v>214</v>
      </c>
      <c r="U54" s="86">
        <v>106.47</v>
      </c>
      <c r="V54" s="86" t="s">
        <v>220</v>
      </c>
      <c r="W54" s="86" t="s">
        <v>146</v>
      </c>
      <c r="X54" s="86" t="s">
        <v>146</v>
      </c>
    </row>
    <row r="55" spans="1:24" s="6" customFormat="1" ht="33" customHeight="1" x14ac:dyDescent="0.2">
      <c r="A55" s="86">
        <v>50</v>
      </c>
      <c r="B55" s="172" t="s">
        <v>454</v>
      </c>
      <c r="C55" s="86" t="s">
        <v>467</v>
      </c>
      <c r="D55" s="173" t="s">
        <v>583</v>
      </c>
      <c r="E55" s="173" t="s">
        <v>146</v>
      </c>
      <c r="F55" s="173" t="s">
        <v>462</v>
      </c>
      <c r="G55" s="174">
        <v>1810</v>
      </c>
      <c r="H55" s="175">
        <v>114893</v>
      </c>
      <c r="I55" s="177" t="s">
        <v>145</v>
      </c>
      <c r="J55" s="86" t="s">
        <v>455</v>
      </c>
      <c r="K55" s="86" t="s">
        <v>456</v>
      </c>
      <c r="L55" s="86" t="s">
        <v>164</v>
      </c>
      <c r="M55" s="86" t="s">
        <v>199</v>
      </c>
      <c r="N55" s="86" t="s">
        <v>457</v>
      </c>
      <c r="O55" s="86" t="s">
        <v>584</v>
      </c>
      <c r="P55" s="86" t="s">
        <v>584</v>
      </c>
      <c r="Q55" s="86" t="s">
        <v>584</v>
      </c>
      <c r="R55" s="86" t="s">
        <v>584</v>
      </c>
      <c r="S55" s="86" t="s">
        <v>158</v>
      </c>
      <c r="T55" s="86" t="s">
        <v>584</v>
      </c>
      <c r="U55" s="86">
        <v>300</v>
      </c>
      <c r="V55" s="86">
        <v>5</v>
      </c>
      <c r="W55" s="86" t="s">
        <v>146</v>
      </c>
      <c r="X55" s="86" t="s">
        <v>146</v>
      </c>
    </row>
    <row r="56" spans="1:24" s="2" customFormat="1" ht="12.75" customHeight="1" x14ac:dyDescent="0.2">
      <c r="A56" s="180" t="s">
        <v>0</v>
      </c>
      <c r="B56" s="180"/>
      <c r="C56" s="180"/>
      <c r="D56" s="180"/>
      <c r="E56" s="180"/>
      <c r="F56" s="180"/>
      <c r="G56" s="180"/>
      <c r="H56" s="181">
        <f>SUM(H6:H55)</f>
        <v>21225870.609999999</v>
      </c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</row>
    <row r="57" spans="1:24" ht="12.75" customHeight="1" x14ac:dyDescent="0.2">
      <c r="A57" s="136" t="s">
        <v>423</v>
      </c>
      <c r="B57" s="136"/>
      <c r="C57" s="136"/>
      <c r="D57" s="136"/>
      <c r="E57" s="136"/>
      <c r="F57" s="136"/>
      <c r="G57" s="136"/>
      <c r="H57" s="136"/>
      <c r="I57" s="171"/>
      <c r="J57" s="171"/>
      <c r="K57" s="171"/>
      <c r="L57" s="136"/>
      <c r="M57" s="136"/>
      <c r="N57" s="136"/>
      <c r="O57" s="136"/>
      <c r="P57" s="136"/>
      <c r="Q57" s="136"/>
      <c r="R57" s="171"/>
      <c r="S57" s="171"/>
      <c r="T57" s="171"/>
      <c r="U57" s="171"/>
      <c r="V57" s="171"/>
      <c r="W57" s="136"/>
      <c r="X57" s="136"/>
    </row>
    <row r="58" spans="1:24" s="6" customFormat="1" ht="36" customHeight="1" x14ac:dyDescent="0.2">
      <c r="A58" s="86">
        <v>1</v>
      </c>
      <c r="B58" s="172" t="s">
        <v>171</v>
      </c>
      <c r="C58" s="86" t="s">
        <v>172</v>
      </c>
      <c r="D58" s="173" t="s">
        <v>143</v>
      </c>
      <c r="E58" s="173" t="s">
        <v>146</v>
      </c>
      <c r="F58" s="173" t="s">
        <v>146</v>
      </c>
      <c r="G58" s="174">
        <v>1987</v>
      </c>
      <c r="H58" s="175">
        <v>65600</v>
      </c>
      <c r="I58" s="177" t="s">
        <v>420</v>
      </c>
      <c r="J58" s="86" t="s">
        <v>424</v>
      </c>
      <c r="K58" s="86" t="s">
        <v>151</v>
      </c>
      <c r="L58" s="86" t="s">
        <v>173</v>
      </c>
      <c r="M58" s="86" t="s">
        <v>174</v>
      </c>
      <c r="N58" s="86" t="s">
        <v>175</v>
      </c>
      <c r="O58" s="86" t="s">
        <v>155</v>
      </c>
      <c r="P58" s="86" t="s">
        <v>176</v>
      </c>
      <c r="Q58" s="86" t="s">
        <v>167</v>
      </c>
      <c r="R58" s="86" t="s">
        <v>168</v>
      </c>
      <c r="S58" s="86" t="s">
        <v>158</v>
      </c>
      <c r="T58" s="86" t="s">
        <v>158</v>
      </c>
      <c r="U58" s="86">
        <v>41.48</v>
      </c>
      <c r="V58" s="86" t="s">
        <v>170</v>
      </c>
      <c r="W58" s="86"/>
      <c r="X58" s="86"/>
    </row>
    <row r="59" spans="1:24" s="6" customFormat="1" ht="36" customHeight="1" x14ac:dyDescent="0.2">
      <c r="A59" s="86">
        <v>2</v>
      </c>
      <c r="B59" s="172" t="s">
        <v>177</v>
      </c>
      <c r="C59" s="86" t="s">
        <v>149</v>
      </c>
      <c r="D59" s="173" t="s">
        <v>143</v>
      </c>
      <c r="E59" s="173" t="s">
        <v>146</v>
      </c>
      <c r="F59" s="173" t="s">
        <v>146</v>
      </c>
      <c r="G59" s="174">
        <v>2009</v>
      </c>
      <c r="H59" s="179">
        <v>2160914.9900000002</v>
      </c>
      <c r="I59" s="177" t="s">
        <v>145</v>
      </c>
      <c r="J59" s="86" t="s">
        <v>470</v>
      </c>
      <c r="K59" s="86" t="s">
        <v>446</v>
      </c>
      <c r="L59" s="86" t="s">
        <v>425</v>
      </c>
      <c r="M59" s="86" t="s">
        <v>178</v>
      </c>
      <c r="N59" s="86" t="s">
        <v>179</v>
      </c>
      <c r="O59" s="86" t="s">
        <v>180</v>
      </c>
      <c r="P59" s="86" t="s">
        <v>181</v>
      </c>
      <c r="Q59" s="86" t="s">
        <v>407</v>
      </c>
      <c r="R59" s="86" t="s">
        <v>182</v>
      </c>
      <c r="S59" s="86" t="s">
        <v>158</v>
      </c>
      <c r="T59" s="86" t="s">
        <v>183</v>
      </c>
      <c r="U59" s="86">
        <v>787</v>
      </c>
      <c r="V59" s="86"/>
      <c r="W59" s="86" t="s">
        <v>143</v>
      </c>
      <c r="X59" s="86" t="s">
        <v>143</v>
      </c>
    </row>
    <row r="60" spans="1:24" s="6" customFormat="1" ht="45" customHeight="1" x14ac:dyDescent="0.2">
      <c r="A60" s="86">
        <v>3</v>
      </c>
      <c r="B60" s="172" t="s">
        <v>184</v>
      </c>
      <c r="C60" s="86" t="s">
        <v>185</v>
      </c>
      <c r="D60" s="173" t="s">
        <v>143</v>
      </c>
      <c r="E60" s="173" t="s">
        <v>146</v>
      </c>
      <c r="F60" s="173" t="s">
        <v>146</v>
      </c>
      <c r="G60" s="174" t="s">
        <v>186</v>
      </c>
      <c r="H60" s="175">
        <v>696800</v>
      </c>
      <c r="I60" s="177" t="s">
        <v>420</v>
      </c>
      <c r="J60" s="86" t="s">
        <v>193</v>
      </c>
      <c r="K60" s="86" t="s">
        <v>446</v>
      </c>
      <c r="L60" s="86" t="s">
        <v>187</v>
      </c>
      <c r="M60" s="86" t="s">
        <v>188</v>
      </c>
      <c r="N60" s="86" t="s">
        <v>189</v>
      </c>
      <c r="O60" s="86" t="s">
        <v>180</v>
      </c>
      <c r="P60" s="86" t="s">
        <v>181</v>
      </c>
      <c r="Q60" s="86" t="s">
        <v>406</v>
      </c>
      <c r="R60" s="86" t="s">
        <v>180</v>
      </c>
      <c r="S60" s="86" t="s">
        <v>158</v>
      </c>
      <c r="T60" s="86" t="s">
        <v>183</v>
      </c>
      <c r="U60" s="86">
        <v>287.06</v>
      </c>
      <c r="V60" s="86" t="s">
        <v>190</v>
      </c>
      <c r="W60" s="86" t="s">
        <v>191</v>
      </c>
      <c r="X60" s="86" t="s">
        <v>146</v>
      </c>
    </row>
    <row r="61" spans="1:24" s="6" customFormat="1" ht="62.25" customHeight="1" x14ac:dyDescent="0.2">
      <c r="A61" s="86">
        <v>4</v>
      </c>
      <c r="B61" s="172" t="s">
        <v>192</v>
      </c>
      <c r="C61" s="86" t="s">
        <v>149</v>
      </c>
      <c r="D61" s="173" t="s">
        <v>143</v>
      </c>
      <c r="E61" s="173" t="s">
        <v>146</v>
      </c>
      <c r="F61" s="173" t="s">
        <v>146</v>
      </c>
      <c r="G61" s="174">
        <v>1970</v>
      </c>
      <c r="H61" s="175">
        <v>1460800</v>
      </c>
      <c r="I61" s="177" t="s">
        <v>420</v>
      </c>
      <c r="J61" s="86" t="s">
        <v>468</v>
      </c>
      <c r="K61" s="86" t="s">
        <v>127</v>
      </c>
      <c r="L61" s="86" t="s">
        <v>194</v>
      </c>
      <c r="M61" s="86" t="s">
        <v>426</v>
      </c>
      <c r="N61" s="86" t="s">
        <v>195</v>
      </c>
      <c r="O61" s="86" t="s">
        <v>155</v>
      </c>
      <c r="P61" s="86" t="s">
        <v>196</v>
      </c>
      <c r="Q61" s="86" t="s">
        <v>197</v>
      </c>
      <c r="R61" s="86" t="s">
        <v>155</v>
      </c>
      <c r="S61" s="86" t="s">
        <v>158</v>
      </c>
      <c r="T61" s="86" t="s">
        <v>169</v>
      </c>
      <c r="U61" s="86">
        <v>915</v>
      </c>
      <c r="V61" s="86">
        <v>2</v>
      </c>
      <c r="W61" s="86" t="s">
        <v>146</v>
      </c>
      <c r="X61" s="86" t="s">
        <v>146</v>
      </c>
    </row>
    <row r="62" spans="1:24" s="6" customFormat="1" ht="42.75" customHeight="1" x14ac:dyDescent="0.2">
      <c r="A62" s="86">
        <v>5</v>
      </c>
      <c r="B62" s="172" t="s">
        <v>198</v>
      </c>
      <c r="C62" s="86" t="s">
        <v>149</v>
      </c>
      <c r="D62" s="173"/>
      <c r="E62" s="173"/>
      <c r="F62" s="173"/>
      <c r="G62" s="174"/>
      <c r="H62" s="175">
        <v>124800</v>
      </c>
      <c r="I62" s="177" t="s">
        <v>420</v>
      </c>
      <c r="J62" s="86" t="s">
        <v>469</v>
      </c>
      <c r="K62" s="86" t="s">
        <v>127</v>
      </c>
      <c r="L62" s="86" t="s">
        <v>164</v>
      </c>
      <c r="M62" s="86" t="s">
        <v>199</v>
      </c>
      <c r="N62" s="86" t="s">
        <v>200</v>
      </c>
      <c r="O62" s="86" t="s">
        <v>155</v>
      </c>
      <c r="P62" s="86" t="s">
        <v>201</v>
      </c>
      <c r="Q62" s="86"/>
      <c r="R62" s="86" t="s">
        <v>155</v>
      </c>
      <c r="S62" s="86"/>
      <c r="T62" s="86"/>
      <c r="U62" s="86">
        <v>96.25</v>
      </c>
      <c r="V62" s="86">
        <v>1</v>
      </c>
      <c r="W62" s="86" t="s">
        <v>146</v>
      </c>
      <c r="X62" s="86" t="s">
        <v>146</v>
      </c>
    </row>
    <row r="63" spans="1:24" s="6" customFormat="1" ht="42.75" customHeight="1" x14ac:dyDescent="0.2">
      <c r="A63" s="86">
        <v>6</v>
      </c>
      <c r="B63" s="172" t="s">
        <v>198</v>
      </c>
      <c r="C63" s="86"/>
      <c r="D63" s="173" t="s">
        <v>143</v>
      </c>
      <c r="E63" s="173"/>
      <c r="F63" s="173"/>
      <c r="G63" s="174">
        <v>1970</v>
      </c>
      <c r="H63" s="175">
        <v>58400</v>
      </c>
      <c r="I63" s="177" t="s">
        <v>420</v>
      </c>
      <c r="J63" s="86" t="s">
        <v>469</v>
      </c>
      <c r="K63" s="86" t="s">
        <v>127</v>
      </c>
      <c r="L63" s="86" t="s">
        <v>164</v>
      </c>
      <c r="M63" s="86" t="s">
        <v>199</v>
      </c>
      <c r="N63" s="86" t="s">
        <v>202</v>
      </c>
      <c r="O63" s="86" t="s">
        <v>155</v>
      </c>
      <c r="P63" s="86" t="s">
        <v>201</v>
      </c>
      <c r="Q63" s="86"/>
      <c r="R63" s="86" t="s">
        <v>155</v>
      </c>
      <c r="S63" s="86"/>
      <c r="T63" s="86"/>
      <c r="U63" s="86">
        <v>44.79</v>
      </c>
      <c r="V63" s="86">
        <v>1</v>
      </c>
      <c r="W63" s="86" t="s">
        <v>146</v>
      </c>
      <c r="X63" s="86" t="s">
        <v>146</v>
      </c>
    </row>
    <row r="64" spans="1:24" s="2" customFormat="1" ht="12.75" customHeight="1" x14ac:dyDescent="0.2">
      <c r="A64" s="180" t="s">
        <v>0</v>
      </c>
      <c r="B64" s="180" t="s">
        <v>0</v>
      </c>
      <c r="C64" s="180"/>
      <c r="D64" s="180"/>
      <c r="E64" s="180"/>
      <c r="F64" s="180"/>
      <c r="G64" s="180"/>
      <c r="H64" s="181">
        <f>SUM(H58:H63)</f>
        <v>4567314.99</v>
      </c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</row>
    <row r="65" spans="1:24" ht="12.75" customHeight="1" x14ac:dyDescent="0.2">
      <c r="A65" s="136" t="s">
        <v>129</v>
      </c>
      <c r="B65" s="136"/>
      <c r="C65" s="136"/>
      <c r="D65" s="136"/>
      <c r="E65" s="136"/>
      <c r="F65" s="136"/>
      <c r="G65" s="136"/>
      <c r="H65" s="136"/>
      <c r="I65" s="171"/>
      <c r="J65" s="171"/>
      <c r="K65" s="171"/>
      <c r="L65" s="136"/>
      <c r="M65" s="136"/>
      <c r="N65" s="136"/>
      <c r="O65" s="136"/>
      <c r="P65" s="136"/>
      <c r="Q65" s="136"/>
      <c r="R65" s="171"/>
      <c r="S65" s="171"/>
      <c r="T65" s="171"/>
      <c r="U65" s="171"/>
      <c r="V65" s="171"/>
      <c r="W65" s="136"/>
      <c r="X65" s="136"/>
    </row>
    <row r="66" spans="1:24" s="2" customFormat="1" ht="30" customHeight="1" x14ac:dyDescent="0.2">
      <c r="A66" s="183" t="s">
        <v>128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5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</row>
    <row r="67" spans="1:24" ht="12.75" customHeight="1" x14ac:dyDescent="0.2">
      <c r="A67" s="136" t="s">
        <v>131</v>
      </c>
      <c r="B67" s="136"/>
      <c r="C67" s="136"/>
      <c r="D67" s="136"/>
      <c r="E67" s="136"/>
      <c r="F67" s="136"/>
      <c r="G67" s="136"/>
      <c r="H67" s="136"/>
      <c r="I67" s="125"/>
      <c r="J67" s="186"/>
      <c r="K67" s="186"/>
      <c r="L67" s="136"/>
      <c r="M67" s="136"/>
      <c r="N67" s="136"/>
      <c r="O67" s="136"/>
      <c r="P67" s="136"/>
      <c r="Q67" s="136"/>
      <c r="R67" s="171"/>
      <c r="S67" s="171"/>
      <c r="T67" s="171"/>
      <c r="U67" s="171"/>
      <c r="V67" s="171"/>
      <c r="W67" s="136"/>
      <c r="X67" s="136"/>
    </row>
    <row r="68" spans="1:24" s="2" customFormat="1" ht="90" customHeight="1" x14ac:dyDescent="0.2">
      <c r="A68" s="86">
        <v>1</v>
      </c>
      <c r="B68" s="113" t="s">
        <v>132</v>
      </c>
      <c r="C68" s="86" t="s">
        <v>204</v>
      </c>
      <c r="D68" s="86" t="s">
        <v>143</v>
      </c>
      <c r="E68" s="86" t="s">
        <v>146</v>
      </c>
      <c r="F68" s="86" t="s">
        <v>146</v>
      </c>
      <c r="G68" s="86" t="s">
        <v>505</v>
      </c>
      <c r="H68" s="175">
        <v>508800</v>
      </c>
      <c r="I68" s="177" t="s">
        <v>420</v>
      </c>
      <c r="J68" s="187" t="s">
        <v>502</v>
      </c>
      <c r="K68" s="86" t="s">
        <v>205</v>
      </c>
      <c r="L68" s="86" t="s">
        <v>164</v>
      </c>
      <c r="M68" s="86" t="s">
        <v>153</v>
      </c>
      <c r="N68" s="86" t="s">
        <v>354</v>
      </c>
      <c r="O68" s="86" t="s">
        <v>180</v>
      </c>
      <c r="P68" s="86" t="s">
        <v>201</v>
      </c>
      <c r="Q68" s="86" t="s">
        <v>155</v>
      </c>
      <c r="R68" s="86" t="s">
        <v>180</v>
      </c>
      <c r="S68" s="86" t="s">
        <v>158</v>
      </c>
      <c r="T68" s="86" t="s">
        <v>351</v>
      </c>
      <c r="U68" s="124">
        <v>150</v>
      </c>
      <c r="V68" s="124">
        <v>2</v>
      </c>
      <c r="W68" s="124" t="s">
        <v>146</v>
      </c>
      <c r="X68" s="124" t="s">
        <v>146</v>
      </c>
    </row>
    <row r="69" spans="1:24" s="2" customFormat="1" ht="84" customHeight="1" x14ac:dyDescent="0.2">
      <c r="A69" s="86">
        <v>2</v>
      </c>
      <c r="B69" s="113" t="s">
        <v>353</v>
      </c>
      <c r="C69" s="86" t="s">
        <v>204</v>
      </c>
      <c r="D69" s="86" t="s">
        <v>143</v>
      </c>
      <c r="E69" s="86" t="s">
        <v>146</v>
      </c>
      <c r="F69" s="86" t="s">
        <v>146</v>
      </c>
      <c r="G69" s="86">
        <v>1970</v>
      </c>
      <c r="H69" s="175">
        <v>678400</v>
      </c>
      <c r="I69" s="177" t="s">
        <v>420</v>
      </c>
      <c r="J69" s="86" t="s">
        <v>503</v>
      </c>
      <c r="K69" s="86" t="s">
        <v>206</v>
      </c>
      <c r="L69" s="86" t="s">
        <v>164</v>
      </c>
      <c r="M69" s="86" t="s">
        <v>355</v>
      </c>
      <c r="N69" s="86" t="s">
        <v>175</v>
      </c>
      <c r="O69" s="86" t="s">
        <v>207</v>
      </c>
      <c r="P69" s="86" t="s">
        <v>181</v>
      </c>
      <c r="Q69" s="86" t="s">
        <v>155</v>
      </c>
      <c r="R69" s="86" t="s">
        <v>180</v>
      </c>
      <c r="S69" s="86" t="s">
        <v>158</v>
      </c>
      <c r="T69" s="86" t="s">
        <v>207</v>
      </c>
      <c r="U69" s="124">
        <v>200</v>
      </c>
      <c r="V69" s="124">
        <v>1</v>
      </c>
      <c r="W69" s="124" t="s">
        <v>143</v>
      </c>
      <c r="X69" s="124" t="s">
        <v>146</v>
      </c>
    </row>
    <row r="70" spans="1:24" s="6" customFormat="1" x14ac:dyDescent="0.2">
      <c r="A70" s="180" t="s">
        <v>0</v>
      </c>
      <c r="B70" s="180"/>
      <c r="C70" s="180"/>
      <c r="D70" s="180"/>
      <c r="E70" s="180"/>
      <c r="F70" s="180"/>
      <c r="G70" s="180"/>
      <c r="H70" s="188">
        <f>SUM(H68:H69)</f>
        <v>1187200</v>
      </c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</row>
    <row r="71" spans="1:24" ht="12.75" customHeight="1" x14ac:dyDescent="0.2">
      <c r="A71" s="136" t="s">
        <v>133</v>
      </c>
      <c r="B71" s="136"/>
      <c r="C71" s="136"/>
      <c r="D71" s="136"/>
      <c r="E71" s="136"/>
      <c r="F71" s="136"/>
      <c r="G71" s="136"/>
      <c r="H71" s="136"/>
      <c r="I71" s="125"/>
      <c r="J71" s="186"/>
      <c r="K71" s="186"/>
      <c r="L71" s="136"/>
      <c r="M71" s="136"/>
      <c r="N71" s="136"/>
      <c r="O71" s="136"/>
      <c r="P71" s="136"/>
      <c r="Q71" s="136"/>
      <c r="R71" s="171"/>
      <c r="S71" s="171"/>
      <c r="T71" s="171"/>
      <c r="U71" s="171"/>
      <c r="V71" s="171"/>
      <c r="W71" s="136"/>
      <c r="X71" s="136"/>
    </row>
    <row r="72" spans="1:24" s="109" customFormat="1" ht="28.5" customHeight="1" x14ac:dyDescent="0.2">
      <c r="A72" s="189" t="s">
        <v>128</v>
      </c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</row>
    <row r="73" spans="1:24" s="2" customFormat="1" ht="15" customHeight="1" x14ac:dyDescent="0.2">
      <c r="A73" s="191" t="s">
        <v>135</v>
      </c>
      <c r="B73" s="191"/>
      <c r="C73" s="191"/>
      <c r="D73" s="191"/>
      <c r="E73" s="191"/>
      <c r="F73" s="191"/>
      <c r="G73" s="191"/>
      <c r="H73" s="191"/>
      <c r="I73" s="192"/>
      <c r="J73" s="186"/>
      <c r="K73" s="186"/>
      <c r="L73" s="136"/>
      <c r="M73" s="136"/>
      <c r="N73" s="136"/>
      <c r="O73" s="136"/>
      <c r="P73" s="136"/>
      <c r="Q73" s="136"/>
      <c r="R73" s="171"/>
      <c r="S73" s="171"/>
      <c r="T73" s="171"/>
      <c r="U73" s="171"/>
      <c r="V73" s="171"/>
      <c r="W73" s="136"/>
      <c r="X73" s="136"/>
    </row>
    <row r="74" spans="1:24" s="2" customFormat="1" ht="84" customHeight="1" x14ac:dyDescent="0.2">
      <c r="A74" s="86">
        <v>1</v>
      </c>
      <c r="B74" s="113" t="s">
        <v>142</v>
      </c>
      <c r="C74" s="86" t="s">
        <v>144</v>
      </c>
      <c r="D74" s="86" t="s">
        <v>143</v>
      </c>
      <c r="E74" s="86" t="s">
        <v>146</v>
      </c>
      <c r="F74" s="86" t="s">
        <v>146</v>
      </c>
      <c r="G74" s="86" t="s">
        <v>447</v>
      </c>
      <c r="H74" s="175">
        <v>356000</v>
      </c>
      <c r="I74" s="177" t="s">
        <v>420</v>
      </c>
      <c r="J74" s="86" t="s">
        <v>500</v>
      </c>
      <c r="K74" s="86" t="s">
        <v>147</v>
      </c>
      <c r="L74" s="86" t="s">
        <v>164</v>
      </c>
      <c r="M74" s="86" t="s">
        <v>349</v>
      </c>
      <c r="N74" s="86" t="s">
        <v>350</v>
      </c>
      <c r="O74" s="86" t="s">
        <v>155</v>
      </c>
      <c r="P74" s="86" t="s">
        <v>201</v>
      </c>
      <c r="Q74" s="86" t="s">
        <v>229</v>
      </c>
      <c r="R74" s="86" t="s">
        <v>201</v>
      </c>
      <c r="S74" s="86" t="s">
        <v>203</v>
      </c>
      <c r="T74" s="86" t="s">
        <v>201</v>
      </c>
      <c r="U74" s="124">
        <v>100</v>
      </c>
      <c r="V74" s="124">
        <v>1</v>
      </c>
      <c r="W74" s="124" t="s">
        <v>146</v>
      </c>
      <c r="X74" s="124" t="s">
        <v>146</v>
      </c>
    </row>
    <row r="75" spans="1:24" s="2" customFormat="1" ht="18" customHeight="1" thickBot="1" x14ac:dyDescent="0.25">
      <c r="A75" s="180" t="s">
        <v>0</v>
      </c>
      <c r="B75" s="180"/>
      <c r="C75" s="180"/>
      <c r="D75" s="180"/>
      <c r="E75" s="180"/>
      <c r="F75" s="193"/>
      <c r="G75" s="193"/>
      <c r="H75" s="194">
        <f>SUM(H74)</f>
        <v>356000</v>
      </c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</row>
    <row r="76" spans="1:24" s="2" customFormat="1" ht="13.5" thickBot="1" x14ac:dyDescent="0.25">
      <c r="A76" s="128"/>
      <c r="B76" s="195"/>
      <c r="C76" s="118"/>
      <c r="D76" s="118"/>
      <c r="E76" s="118"/>
      <c r="F76" s="196" t="s">
        <v>50</v>
      </c>
      <c r="G76" s="197"/>
      <c r="H76" s="198">
        <f>SUM(H75+H70+H64+H56)</f>
        <v>27336385.600000001</v>
      </c>
      <c r="I76" s="51"/>
      <c r="J76" s="128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</row>
    <row r="77" spans="1:24" s="2" customFormat="1" x14ac:dyDescent="0.2">
      <c r="A77" s="128"/>
      <c r="B77" s="128"/>
      <c r="C77" s="163"/>
      <c r="D77" s="164"/>
      <c r="E77" s="164"/>
      <c r="F77" s="167"/>
      <c r="G77" s="163"/>
      <c r="H77" s="165"/>
      <c r="I77" s="51"/>
      <c r="J77" s="128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</row>
    <row r="78" spans="1:24" s="2" customFormat="1" x14ac:dyDescent="0.2">
      <c r="A78" s="128"/>
      <c r="B78" s="128"/>
      <c r="C78" s="163"/>
      <c r="D78" s="164"/>
      <c r="E78" s="164"/>
      <c r="F78" s="167"/>
      <c r="G78" s="163"/>
      <c r="H78" s="165"/>
      <c r="I78" s="51"/>
      <c r="J78" s="128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</row>
    <row r="79" spans="1:24" s="2" customFormat="1" x14ac:dyDescent="0.2">
      <c r="A79" s="128"/>
      <c r="B79" s="128"/>
      <c r="C79" s="163"/>
      <c r="D79" s="164"/>
      <c r="E79" s="164"/>
      <c r="F79" s="167"/>
      <c r="G79" s="163"/>
      <c r="H79" s="165"/>
      <c r="I79" s="51"/>
      <c r="J79" s="199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</row>
    <row r="80" spans="1:24" ht="12.75" customHeight="1" x14ac:dyDescent="0.2"/>
    <row r="81" spans="1:24" s="2" customFormat="1" x14ac:dyDescent="0.2">
      <c r="A81" s="128"/>
      <c r="B81" s="128"/>
      <c r="C81" s="163"/>
      <c r="D81" s="164"/>
      <c r="E81" s="164"/>
      <c r="F81" s="167"/>
      <c r="G81" s="163"/>
      <c r="H81" s="165"/>
      <c r="I81" s="51"/>
      <c r="J81" s="128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</row>
    <row r="82" spans="1:24" s="2" customFormat="1" x14ac:dyDescent="0.2">
      <c r="A82" s="128"/>
      <c r="B82" s="128"/>
      <c r="C82" s="163"/>
      <c r="D82" s="164"/>
      <c r="E82" s="164"/>
      <c r="F82" s="167"/>
      <c r="G82" s="163"/>
      <c r="H82" s="165"/>
      <c r="I82" s="51"/>
      <c r="J82" s="128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</row>
    <row r="84" spans="1:24" ht="21.75" customHeight="1" x14ac:dyDescent="0.2"/>
  </sheetData>
  <mergeCells count="43">
    <mergeCell ref="L73:V73"/>
    <mergeCell ref="W73:X73"/>
    <mergeCell ref="L57:V57"/>
    <mergeCell ref="W57:X57"/>
    <mergeCell ref="L65:V65"/>
    <mergeCell ref="W65:X65"/>
    <mergeCell ref="L72:X72"/>
    <mergeCell ref="W67:X67"/>
    <mergeCell ref="L67:V67"/>
    <mergeCell ref="L71:V71"/>
    <mergeCell ref="W71:X71"/>
    <mergeCell ref="W3:W4"/>
    <mergeCell ref="L5:V5"/>
    <mergeCell ref="W5:X5"/>
    <mergeCell ref="I3:I4"/>
    <mergeCell ref="X3:X4"/>
    <mergeCell ref="K3:K4"/>
    <mergeCell ref="L3:N3"/>
    <mergeCell ref="O3:T3"/>
    <mergeCell ref="V3:V4"/>
    <mergeCell ref="U3:U4"/>
    <mergeCell ref="G3:G4"/>
    <mergeCell ref="A5:K5"/>
    <mergeCell ref="J3:J4"/>
    <mergeCell ref="H3:H4"/>
    <mergeCell ref="E3:E4"/>
    <mergeCell ref="A3:A4"/>
    <mergeCell ref="B3:B4"/>
    <mergeCell ref="C3:C4"/>
    <mergeCell ref="D3:D4"/>
    <mergeCell ref="F3:F4"/>
    <mergeCell ref="F76:G76"/>
    <mergeCell ref="A75:G75"/>
    <mergeCell ref="A56:G56"/>
    <mergeCell ref="A57:K57"/>
    <mergeCell ref="A72:K72"/>
    <mergeCell ref="A64:G64"/>
    <mergeCell ref="A73:H73"/>
    <mergeCell ref="A70:G70"/>
    <mergeCell ref="A71:H71"/>
    <mergeCell ref="A67:H67"/>
    <mergeCell ref="A65:K65"/>
    <mergeCell ref="A66:K66"/>
  </mergeCells>
  <phoneticPr fontId="9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0" orientation="portrait" r:id="rId1"/>
  <headerFooter alignWithMargins="0">
    <oddFooter>Strona &amp;P z &amp;N</oddFooter>
  </headerFooter>
  <rowBreaks count="1" manualBreakCount="1">
    <brk id="43" max="25" man="1"/>
  </rowBreaks>
  <colBreaks count="1" manualBreakCount="1">
    <brk id="11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626"/>
  <sheetViews>
    <sheetView view="pageBreakPreview" topLeftCell="A2" zoomScale="80" zoomScaleNormal="110" zoomScaleSheetLayoutView="80" workbookViewId="0">
      <selection activeCell="D107" sqref="D107"/>
    </sheetView>
  </sheetViews>
  <sheetFormatPr defaultRowHeight="12.75" x14ac:dyDescent="0.2"/>
  <cols>
    <col min="1" max="1" width="5.5703125" style="3" customWidth="1"/>
    <col min="2" max="2" width="52.7109375" style="8" customWidth="1"/>
    <col min="3" max="3" width="15.42578125" style="5" customWidth="1"/>
    <col min="4" max="4" width="18.42578125" style="35" customWidth="1"/>
    <col min="5" max="5" width="12.140625" bestFit="1" customWidth="1"/>
    <col min="6" max="6" width="26.42578125" style="57" customWidth="1"/>
    <col min="7" max="7" width="41" style="57" customWidth="1"/>
    <col min="8" max="8" width="12.140625" style="57" customWidth="1"/>
    <col min="9" max="9" width="13.7109375" style="57" bestFit="1" customWidth="1"/>
    <col min="10" max="10" width="9.140625" style="53"/>
  </cols>
  <sheetData>
    <row r="1" spans="1:10" x14ac:dyDescent="0.2">
      <c r="A1" s="129" t="s">
        <v>84</v>
      </c>
      <c r="B1" s="141"/>
      <c r="C1" s="141"/>
      <c r="D1" s="141"/>
    </row>
    <row r="3" spans="1:10" x14ac:dyDescent="0.2">
      <c r="A3" s="137" t="s">
        <v>140</v>
      </c>
      <c r="B3" s="137"/>
      <c r="C3" s="137"/>
      <c r="D3" s="137"/>
    </row>
    <row r="4" spans="1:10" ht="25.5" x14ac:dyDescent="0.2">
      <c r="A4" s="33" t="s">
        <v>14</v>
      </c>
      <c r="B4" s="33" t="s">
        <v>22</v>
      </c>
      <c r="C4" s="33" t="s">
        <v>23</v>
      </c>
      <c r="D4" s="36" t="s">
        <v>24</v>
      </c>
      <c r="G4" s="82"/>
      <c r="H4" s="82"/>
      <c r="I4" s="83"/>
    </row>
    <row r="5" spans="1:10" ht="12.75" customHeight="1" x14ac:dyDescent="0.2">
      <c r="A5" s="138" t="s">
        <v>87</v>
      </c>
      <c r="B5" s="139"/>
      <c r="C5" s="139"/>
      <c r="D5" s="140"/>
      <c r="G5" s="82"/>
      <c r="H5" s="82"/>
      <c r="I5" s="83"/>
    </row>
    <row r="6" spans="1:10" s="6" customFormat="1" x14ac:dyDescent="0.2">
      <c r="A6" s="32">
        <v>1</v>
      </c>
      <c r="B6" s="31" t="s">
        <v>436</v>
      </c>
      <c r="C6" s="32">
        <v>2015</v>
      </c>
      <c r="D6" s="50">
        <v>700</v>
      </c>
      <c r="F6" s="54"/>
      <c r="G6" s="111"/>
      <c r="H6" s="111"/>
      <c r="I6" s="112"/>
      <c r="J6" s="54"/>
    </row>
    <row r="7" spans="1:10" s="6" customFormat="1" ht="25.5" x14ac:dyDescent="0.2">
      <c r="A7" s="32">
        <v>2</v>
      </c>
      <c r="B7" s="31" t="s">
        <v>371</v>
      </c>
      <c r="C7" s="32">
        <v>2015</v>
      </c>
      <c r="D7" s="50">
        <v>2859</v>
      </c>
      <c r="F7" s="54"/>
      <c r="G7" s="111"/>
      <c r="H7" s="111"/>
      <c r="I7" s="112"/>
      <c r="J7" s="54"/>
    </row>
    <row r="8" spans="1:10" s="6" customFormat="1" x14ac:dyDescent="0.2">
      <c r="A8" s="32">
        <v>3</v>
      </c>
      <c r="B8" s="31" t="s">
        <v>372</v>
      </c>
      <c r="C8" s="32">
        <v>2015</v>
      </c>
      <c r="D8" s="50">
        <v>399</v>
      </c>
      <c r="F8" s="54"/>
      <c r="G8" s="111"/>
      <c r="H8" s="111"/>
      <c r="I8" s="112"/>
      <c r="J8" s="54"/>
    </row>
    <row r="9" spans="1:10" s="6" customFormat="1" x14ac:dyDescent="0.2">
      <c r="A9" s="32">
        <v>4</v>
      </c>
      <c r="B9" s="31" t="s">
        <v>373</v>
      </c>
      <c r="C9" s="32">
        <v>2015</v>
      </c>
      <c r="D9" s="50">
        <v>2166.59</v>
      </c>
      <c r="F9" s="54"/>
      <c r="G9" s="111"/>
      <c r="H9" s="111"/>
      <c r="I9" s="112"/>
      <c r="J9" s="54"/>
    </row>
    <row r="10" spans="1:10" s="6" customFormat="1" x14ac:dyDescent="0.2">
      <c r="A10" s="32">
        <v>5</v>
      </c>
      <c r="B10" s="31" t="s">
        <v>374</v>
      </c>
      <c r="C10" s="32">
        <v>2015</v>
      </c>
      <c r="D10" s="50">
        <v>1228.77</v>
      </c>
      <c r="F10" s="54"/>
      <c r="G10" s="111"/>
      <c r="H10" s="111"/>
      <c r="I10" s="112"/>
      <c r="J10" s="54"/>
    </row>
    <row r="11" spans="1:10" s="6" customFormat="1" x14ac:dyDescent="0.2">
      <c r="A11" s="32">
        <v>6</v>
      </c>
      <c r="B11" s="31" t="s">
        <v>375</v>
      </c>
      <c r="C11" s="32">
        <v>2015</v>
      </c>
      <c r="D11" s="50">
        <v>1143.9000000000001</v>
      </c>
      <c r="F11" s="54"/>
      <c r="G11" s="111"/>
      <c r="H11" s="111"/>
      <c r="I11" s="112"/>
      <c r="J11" s="54"/>
    </row>
    <row r="12" spans="1:10" s="6" customFormat="1" ht="25.5" x14ac:dyDescent="0.2">
      <c r="A12" s="32">
        <v>7</v>
      </c>
      <c r="B12" s="31" t="s">
        <v>376</v>
      </c>
      <c r="C12" s="32">
        <v>2015</v>
      </c>
      <c r="D12" s="50">
        <v>3651.13</v>
      </c>
      <c r="F12" s="54"/>
      <c r="G12" s="111"/>
      <c r="H12" s="111"/>
      <c r="I12" s="112"/>
      <c r="J12" s="54"/>
    </row>
    <row r="13" spans="1:10" s="6" customFormat="1" ht="25.5" x14ac:dyDescent="0.2">
      <c r="A13" s="32">
        <v>8</v>
      </c>
      <c r="B13" s="31" t="s">
        <v>377</v>
      </c>
      <c r="C13" s="32">
        <v>2015</v>
      </c>
      <c r="D13" s="50">
        <v>3719.52</v>
      </c>
      <c r="F13" s="54"/>
      <c r="G13" s="111"/>
      <c r="H13" s="111"/>
      <c r="I13" s="112"/>
      <c r="J13" s="54"/>
    </row>
    <row r="14" spans="1:10" s="6" customFormat="1" x14ac:dyDescent="0.2">
      <c r="A14" s="32">
        <v>9</v>
      </c>
      <c r="B14" s="31" t="s">
        <v>378</v>
      </c>
      <c r="C14" s="32">
        <v>2015</v>
      </c>
      <c r="D14" s="50">
        <v>18740.740000000002</v>
      </c>
      <c r="F14" s="54"/>
      <c r="G14" s="54"/>
      <c r="H14" s="54"/>
      <c r="I14" s="54"/>
      <c r="J14" s="54"/>
    </row>
    <row r="15" spans="1:10" s="6" customFormat="1" x14ac:dyDescent="0.2">
      <c r="A15" s="32">
        <v>10</v>
      </c>
      <c r="B15" s="31" t="s">
        <v>379</v>
      </c>
      <c r="C15" s="32">
        <v>2015</v>
      </c>
      <c r="D15" s="50">
        <v>1018.44</v>
      </c>
      <c r="F15" s="54"/>
      <c r="G15" s="54"/>
      <c r="H15" s="54"/>
      <c r="I15" s="54"/>
      <c r="J15" s="54"/>
    </row>
    <row r="16" spans="1:10" s="6" customFormat="1" x14ac:dyDescent="0.2">
      <c r="A16" s="32">
        <v>11</v>
      </c>
      <c r="B16" s="31" t="s">
        <v>518</v>
      </c>
      <c r="C16" s="32">
        <v>2015</v>
      </c>
      <c r="D16" s="50">
        <v>282.89999999999998</v>
      </c>
      <c r="F16" s="54"/>
      <c r="G16" s="54"/>
      <c r="H16" s="54"/>
      <c r="I16" s="54"/>
      <c r="J16" s="54"/>
    </row>
    <row r="17" spans="1:10" s="6" customFormat="1" x14ac:dyDescent="0.2">
      <c r="A17" s="32">
        <v>12</v>
      </c>
      <c r="B17" s="31" t="s">
        <v>519</v>
      </c>
      <c r="C17" s="32">
        <v>2015</v>
      </c>
      <c r="D17" s="50">
        <v>1279.6600000000001</v>
      </c>
      <c r="F17" s="54"/>
      <c r="G17" s="54"/>
      <c r="H17" s="54"/>
      <c r="I17" s="54"/>
      <c r="J17" s="54"/>
    </row>
    <row r="18" spans="1:10" s="6" customFormat="1" x14ac:dyDescent="0.2">
      <c r="A18" s="32">
        <v>13</v>
      </c>
      <c r="B18" s="31" t="s">
        <v>380</v>
      </c>
      <c r="C18" s="32">
        <v>2016</v>
      </c>
      <c r="D18" s="50">
        <v>2201.6999999999998</v>
      </c>
      <c r="F18" s="54"/>
      <c r="G18" s="54"/>
      <c r="H18" s="54"/>
      <c r="I18" s="54"/>
      <c r="J18" s="54"/>
    </row>
    <row r="19" spans="1:10" s="6" customFormat="1" x14ac:dyDescent="0.2">
      <c r="A19" s="32">
        <v>14</v>
      </c>
      <c r="B19" s="31" t="s">
        <v>520</v>
      </c>
      <c r="C19" s="32">
        <v>2016</v>
      </c>
      <c r="D19" s="50">
        <v>79.900000000000006</v>
      </c>
      <c r="F19" s="54"/>
      <c r="G19" s="111"/>
      <c r="H19" s="111"/>
      <c r="I19" s="112"/>
      <c r="J19" s="54"/>
    </row>
    <row r="20" spans="1:10" s="6" customFormat="1" x14ac:dyDescent="0.2">
      <c r="A20" s="32">
        <v>15</v>
      </c>
      <c r="B20" s="31" t="s">
        <v>521</v>
      </c>
      <c r="C20" s="32">
        <v>2016</v>
      </c>
      <c r="D20" s="50">
        <v>479.7</v>
      </c>
      <c r="F20" s="54"/>
      <c r="G20" s="111"/>
      <c r="H20" s="111"/>
      <c r="I20" s="112"/>
      <c r="J20" s="54"/>
    </row>
    <row r="21" spans="1:10" s="6" customFormat="1" x14ac:dyDescent="0.2">
      <c r="A21" s="32">
        <v>16</v>
      </c>
      <c r="B21" s="31" t="s">
        <v>437</v>
      </c>
      <c r="C21" s="32">
        <v>2017</v>
      </c>
      <c r="D21" s="50">
        <v>2521.5</v>
      </c>
      <c r="F21" s="54"/>
      <c r="G21" s="111"/>
      <c r="H21" s="111"/>
      <c r="I21" s="112"/>
      <c r="J21" s="54"/>
    </row>
    <row r="22" spans="1:10" s="6" customFormat="1" x14ac:dyDescent="0.2">
      <c r="A22" s="32">
        <v>17</v>
      </c>
      <c r="B22" s="31" t="s">
        <v>438</v>
      </c>
      <c r="C22" s="32">
        <v>2017</v>
      </c>
      <c r="D22" s="50">
        <v>462</v>
      </c>
      <c r="F22" s="54"/>
      <c r="J22" s="54"/>
    </row>
    <row r="23" spans="1:10" s="6" customFormat="1" x14ac:dyDescent="0.2">
      <c r="A23" s="32">
        <v>18</v>
      </c>
      <c r="B23" s="113" t="s">
        <v>522</v>
      </c>
      <c r="C23" s="32">
        <v>2017</v>
      </c>
      <c r="D23" s="50">
        <v>1380</v>
      </c>
      <c r="F23" s="54"/>
      <c r="J23" s="54"/>
    </row>
    <row r="24" spans="1:10" s="6" customFormat="1" x14ac:dyDescent="0.2">
      <c r="A24" s="32">
        <v>19</v>
      </c>
      <c r="B24" s="113" t="s">
        <v>523</v>
      </c>
      <c r="C24" s="32">
        <v>2018</v>
      </c>
      <c r="D24" s="50">
        <v>599.98</v>
      </c>
      <c r="F24" s="54"/>
      <c r="J24" s="54"/>
    </row>
    <row r="25" spans="1:10" s="6" customFormat="1" x14ac:dyDescent="0.2">
      <c r="A25" s="32">
        <v>20</v>
      </c>
      <c r="B25" s="113" t="s">
        <v>524</v>
      </c>
      <c r="C25" s="32">
        <v>2018</v>
      </c>
      <c r="D25" s="50">
        <v>319.8</v>
      </c>
      <c r="F25" s="54"/>
      <c r="J25" s="54"/>
    </row>
    <row r="26" spans="1:10" s="6" customFormat="1" x14ac:dyDescent="0.2">
      <c r="A26" s="32">
        <v>21</v>
      </c>
      <c r="B26" s="113" t="s">
        <v>525</v>
      </c>
      <c r="C26" s="32">
        <v>2018</v>
      </c>
      <c r="D26" s="50">
        <v>541.20000000000005</v>
      </c>
      <c r="F26" s="54"/>
      <c r="J26" s="54"/>
    </row>
    <row r="27" spans="1:10" s="6" customFormat="1" x14ac:dyDescent="0.2">
      <c r="A27" s="32">
        <v>22</v>
      </c>
      <c r="B27" s="113" t="s">
        <v>526</v>
      </c>
      <c r="C27" s="32">
        <v>2019</v>
      </c>
      <c r="D27" s="50">
        <v>9900</v>
      </c>
      <c r="F27" s="54"/>
      <c r="J27" s="54"/>
    </row>
    <row r="28" spans="1:10" s="6" customFormat="1" x14ac:dyDescent="0.2">
      <c r="A28" s="133" t="s">
        <v>0</v>
      </c>
      <c r="B28" s="134"/>
      <c r="C28" s="135"/>
      <c r="D28" s="37">
        <f>SUM(D6:D27)</f>
        <v>55675.430000000008</v>
      </c>
      <c r="F28" s="54"/>
      <c r="J28" s="54"/>
    </row>
    <row r="29" spans="1:10" ht="14.25" customHeight="1" x14ac:dyDescent="0.2">
      <c r="A29" s="136" t="s">
        <v>423</v>
      </c>
      <c r="B29" s="136"/>
      <c r="C29" s="136"/>
      <c r="D29" s="136"/>
    </row>
    <row r="30" spans="1:10" s="6" customFormat="1" x14ac:dyDescent="0.2">
      <c r="A30" s="32">
        <v>1</v>
      </c>
      <c r="B30" s="31" t="s">
        <v>362</v>
      </c>
      <c r="C30" s="32">
        <v>2015</v>
      </c>
      <c r="D30" s="50">
        <v>1700</v>
      </c>
      <c r="F30" s="54"/>
      <c r="J30" s="54"/>
    </row>
    <row r="31" spans="1:10" s="6" customFormat="1" ht="25.5" x14ac:dyDescent="0.2">
      <c r="A31" s="32">
        <v>2</v>
      </c>
      <c r="B31" s="31" t="s">
        <v>370</v>
      </c>
      <c r="C31" s="32">
        <v>2016</v>
      </c>
      <c r="D31" s="50">
        <v>1035</v>
      </c>
      <c r="F31" s="54"/>
      <c r="J31" s="54"/>
    </row>
    <row r="32" spans="1:10" s="6" customFormat="1" x14ac:dyDescent="0.2">
      <c r="A32" s="32">
        <v>3</v>
      </c>
      <c r="B32" s="113" t="s">
        <v>427</v>
      </c>
      <c r="C32" s="86">
        <v>2016</v>
      </c>
      <c r="D32" s="114">
        <v>1500</v>
      </c>
      <c r="F32" s="54"/>
      <c r="J32" s="54"/>
    </row>
    <row r="33" spans="1:10" s="6" customFormat="1" x14ac:dyDescent="0.2">
      <c r="A33" s="32">
        <v>4</v>
      </c>
      <c r="B33" s="113" t="s">
        <v>433</v>
      </c>
      <c r="C33" s="86">
        <v>2016</v>
      </c>
      <c r="D33" s="114">
        <v>1250</v>
      </c>
      <c r="F33" s="54"/>
      <c r="J33" s="54"/>
    </row>
    <row r="34" spans="1:10" s="6" customFormat="1" x14ac:dyDescent="0.2">
      <c r="A34" s="32">
        <v>5</v>
      </c>
      <c r="B34" s="113" t="s">
        <v>450</v>
      </c>
      <c r="C34" s="86">
        <v>2018</v>
      </c>
      <c r="D34" s="114">
        <v>395</v>
      </c>
      <c r="F34" s="54"/>
      <c r="J34" s="54"/>
    </row>
    <row r="35" spans="1:10" s="6" customFormat="1" x14ac:dyDescent="0.2">
      <c r="A35" s="32">
        <v>6</v>
      </c>
      <c r="B35" s="113" t="s">
        <v>514</v>
      </c>
      <c r="C35" s="86">
        <v>2018</v>
      </c>
      <c r="D35" s="114">
        <v>209.96</v>
      </c>
      <c r="F35" s="54"/>
      <c r="J35" s="54"/>
    </row>
    <row r="36" spans="1:10" s="6" customFormat="1" x14ac:dyDescent="0.2">
      <c r="A36" s="32">
        <v>7</v>
      </c>
      <c r="B36" s="113" t="s">
        <v>515</v>
      </c>
      <c r="C36" s="86">
        <v>2017</v>
      </c>
      <c r="D36" s="114">
        <v>229.99</v>
      </c>
      <c r="F36" s="54"/>
      <c r="J36" s="54"/>
    </row>
    <row r="37" spans="1:10" s="7" customFormat="1" ht="13.5" customHeight="1" x14ac:dyDescent="0.2">
      <c r="A37" s="133" t="s">
        <v>0</v>
      </c>
      <c r="B37" s="134"/>
      <c r="C37" s="135"/>
      <c r="D37" s="37">
        <f>SUM(D30:D36)</f>
        <v>6319.95</v>
      </c>
      <c r="F37" s="55"/>
      <c r="J37" s="55"/>
    </row>
    <row r="38" spans="1:10" s="7" customFormat="1" ht="13.5" customHeight="1" x14ac:dyDescent="0.2">
      <c r="A38" s="136" t="s">
        <v>129</v>
      </c>
      <c r="B38" s="136"/>
      <c r="C38" s="136"/>
      <c r="D38" s="136"/>
      <c r="F38" s="55"/>
      <c r="J38" s="55"/>
    </row>
    <row r="39" spans="1:10" s="6" customFormat="1" x14ac:dyDescent="0.2">
      <c r="A39" s="32"/>
      <c r="B39" s="113" t="s">
        <v>203</v>
      </c>
      <c r="C39" s="32"/>
      <c r="D39" s="50"/>
      <c r="F39" s="54"/>
      <c r="J39" s="54"/>
    </row>
    <row r="40" spans="1:10" s="7" customFormat="1" ht="13.5" customHeight="1" x14ac:dyDescent="0.2">
      <c r="A40" s="136" t="s">
        <v>131</v>
      </c>
      <c r="B40" s="136"/>
      <c r="C40" s="136"/>
      <c r="D40" s="136"/>
      <c r="F40" s="55"/>
      <c r="J40" s="55"/>
    </row>
    <row r="41" spans="1:10" s="6" customFormat="1" x14ac:dyDescent="0.2">
      <c r="A41" s="32">
        <v>1</v>
      </c>
      <c r="B41" s="31" t="s">
        <v>361</v>
      </c>
      <c r="C41" s="32">
        <v>2015</v>
      </c>
      <c r="D41" s="50">
        <v>1029</v>
      </c>
      <c r="F41" s="54"/>
      <c r="J41" s="54"/>
    </row>
    <row r="42" spans="1:10" s="6" customFormat="1" ht="12.75" customHeight="1" x14ac:dyDescent="0.2">
      <c r="A42" s="133" t="s">
        <v>0</v>
      </c>
      <c r="B42" s="134"/>
      <c r="C42" s="135"/>
      <c r="D42" s="37">
        <f>SUM(D41:D41)</f>
        <v>1029</v>
      </c>
      <c r="F42" s="54"/>
      <c r="J42" s="54"/>
    </row>
    <row r="43" spans="1:10" s="6" customFormat="1" ht="12.75" customHeight="1" x14ac:dyDescent="0.2">
      <c r="A43" s="136" t="s">
        <v>133</v>
      </c>
      <c r="B43" s="136"/>
      <c r="C43" s="136"/>
      <c r="D43" s="136"/>
      <c r="F43" s="54"/>
      <c r="J43" s="54"/>
    </row>
    <row r="44" spans="1:10" s="6" customFormat="1" x14ac:dyDescent="0.2">
      <c r="A44" s="32">
        <v>1</v>
      </c>
      <c r="B44" s="113" t="s">
        <v>358</v>
      </c>
      <c r="C44" s="86">
        <v>2016</v>
      </c>
      <c r="D44" s="110">
        <v>651.9</v>
      </c>
      <c r="F44" s="54"/>
      <c r="J44" s="54"/>
    </row>
    <row r="45" spans="1:10" s="6" customFormat="1" x14ac:dyDescent="0.2">
      <c r="A45" s="32">
        <v>2</v>
      </c>
      <c r="B45" s="113" t="s">
        <v>359</v>
      </c>
      <c r="C45" s="86">
        <v>2016</v>
      </c>
      <c r="D45" s="110">
        <v>2902.8</v>
      </c>
      <c r="F45" s="54"/>
      <c r="J45" s="54"/>
    </row>
    <row r="46" spans="1:10" s="6" customFormat="1" x14ac:dyDescent="0.2">
      <c r="A46" s="32">
        <v>3</v>
      </c>
      <c r="B46" s="31" t="s">
        <v>360</v>
      </c>
      <c r="C46" s="32">
        <v>2015</v>
      </c>
      <c r="D46" s="50">
        <v>2915.1</v>
      </c>
      <c r="F46" s="54"/>
      <c r="J46" s="54"/>
    </row>
    <row r="47" spans="1:10" s="109" customFormat="1" x14ac:dyDescent="0.2">
      <c r="A47" s="86">
        <v>4</v>
      </c>
      <c r="B47" s="31" t="s">
        <v>358</v>
      </c>
      <c r="C47" s="32">
        <v>2015</v>
      </c>
      <c r="D47" s="50">
        <v>750.3</v>
      </c>
      <c r="F47" s="115"/>
      <c r="J47" s="115"/>
    </row>
    <row r="48" spans="1:10" s="109" customFormat="1" x14ac:dyDescent="0.2">
      <c r="A48" s="86">
        <v>5</v>
      </c>
      <c r="B48" s="31" t="s">
        <v>360</v>
      </c>
      <c r="C48" s="32">
        <v>2015</v>
      </c>
      <c r="D48" s="50">
        <v>2915.1</v>
      </c>
      <c r="F48" s="115"/>
      <c r="J48" s="115"/>
    </row>
    <row r="49" spans="1:10" s="6" customFormat="1" x14ac:dyDescent="0.2">
      <c r="A49" s="32">
        <v>6</v>
      </c>
      <c r="B49" s="31" t="s">
        <v>358</v>
      </c>
      <c r="C49" s="32">
        <v>2015</v>
      </c>
      <c r="D49" s="50">
        <v>750.3</v>
      </c>
      <c r="F49" s="54"/>
      <c r="J49" s="54"/>
    </row>
    <row r="50" spans="1:10" s="6" customFormat="1" x14ac:dyDescent="0.2">
      <c r="A50" s="32">
        <v>7</v>
      </c>
      <c r="B50" s="31" t="s">
        <v>360</v>
      </c>
      <c r="C50" s="32">
        <v>2015</v>
      </c>
      <c r="D50" s="50">
        <v>2915.1</v>
      </c>
      <c r="F50" s="54"/>
      <c r="J50" s="54"/>
    </row>
    <row r="51" spans="1:10" s="6" customFormat="1" x14ac:dyDescent="0.2">
      <c r="A51" s="32">
        <v>8</v>
      </c>
      <c r="B51" s="31" t="s">
        <v>358</v>
      </c>
      <c r="C51" s="32">
        <v>2015</v>
      </c>
      <c r="D51" s="50">
        <v>750.3</v>
      </c>
      <c r="F51" s="54"/>
      <c r="J51" s="54"/>
    </row>
    <row r="52" spans="1:10" x14ac:dyDescent="0.2">
      <c r="A52" s="133" t="s">
        <v>0</v>
      </c>
      <c r="B52" s="134"/>
      <c r="C52" s="135"/>
      <c r="D52" s="38">
        <f>SUM(D44:D51)</f>
        <v>14550.9</v>
      </c>
    </row>
    <row r="53" spans="1:10" x14ac:dyDescent="0.2">
      <c r="A53" s="136" t="s">
        <v>135</v>
      </c>
      <c r="B53" s="136"/>
      <c r="C53" s="136"/>
      <c r="D53" s="136"/>
    </row>
    <row r="54" spans="1:10" s="6" customFormat="1" x14ac:dyDescent="0.2">
      <c r="A54" s="32"/>
      <c r="B54" s="113" t="s">
        <v>203</v>
      </c>
      <c r="C54" s="32"/>
      <c r="D54" s="50"/>
      <c r="F54" s="54"/>
      <c r="J54" s="54"/>
    </row>
    <row r="55" spans="1:10" s="6" customFormat="1" x14ac:dyDescent="0.2">
      <c r="A55" s="39"/>
      <c r="B55" s="40"/>
      <c r="C55" s="41"/>
      <c r="D55" s="42"/>
      <c r="F55" s="54"/>
      <c r="J55" s="54"/>
    </row>
    <row r="56" spans="1:10" s="6" customFormat="1" x14ac:dyDescent="0.2">
      <c r="A56" s="43"/>
      <c r="B56" s="44"/>
      <c r="C56" s="45"/>
      <c r="D56" s="46"/>
      <c r="F56" s="54"/>
      <c r="J56" s="54"/>
    </row>
    <row r="57" spans="1:10" s="6" customFormat="1" x14ac:dyDescent="0.2">
      <c r="A57" s="137" t="s">
        <v>141</v>
      </c>
      <c r="B57" s="137"/>
      <c r="C57" s="137"/>
      <c r="D57" s="137"/>
      <c r="F57" s="54"/>
      <c r="J57" s="54"/>
    </row>
    <row r="58" spans="1:10" s="6" customFormat="1" ht="31.5" customHeight="1" x14ac:dyDescent="0.2">
      <c r="A58" s="33" t="s">
        <v>14</v>
      </c>
      <c r="B58" s="33" t="s">
        <v>22</v>
      </c>
      <c r="C58" s="33" t="s">
        <v>23</v>
      </c>
      <c r="D58" s="36" t="s">
        <v>24</v>
      </c>
      <c r="F58" s="54"/>
      <c r="J58" s="54"/>
    </row>
    <row r="59" spans="1:10" ht="12.75" customHeight="1" x14ac:dyDescent="0.2">
      <c r="A59" s="138" t="s">
        <v>87</v>
      </c>
      <c r="B59" s="139"/>
      <c r="C59" s="139"/>
      <c r="D59" s="140"/>
    </row>
    <row r="60" spans="1:10" s="2" customFormat="1" x14ac:dyDescent="0.2">
      <c r="A60" s="32">
        <v>1</v>
      </c>
      <c r="B60" s="31" t="s">
        <v>439</v>
      </c>
      <c r="C60" s="32">
        <v>2016</v>
      </c>
      <c r="D60" s="50">
        <v>1199</v>
      </c>
      <c r="F60" s="57"/>
      <c r="J60" s="57"/>
    </row>
    <row r="61" spans="1:10" s="2" customFormat="1" x14ac:dyDescent="0.2">
      <c r="A61" s="32">
        <v>2</v>
      </c>
      <c r="B61" s="31" t="s">
        <v>440</v>
      </c>
      <c r="C61" s="32">
        <v>2017</v>
      </c>
      <c r="D61" s="50">
        <v>1567</v>
      </c>
      <c r="F61" s="57"/>
      <c r="J61" s="57"/>
    </row>
    <row r="62" spans="1:10" s="2" customFormat="1" x14ac:dyDescent="0.2">
      <c r="A62" s="32">
        <v>3</v>
      </c>
      <c r="B62" s="31" t="s">
        <v>441</v>
      </c>
      <c r="C62" s="32">
        <v>2017</v>
      </c>
      <c r="D62" s="50">
        <v>7500</v>
      </c>
      <c r="F62" s="57"/>
      <c r="J62" s="57"/>
    </row>
    <row r="63" spans="1:10" s="2" customFormat="1" x14ac:dyDescent="0.2">
      <c r="A63" s="32">
        <v>4</v>
      </c>
      <c r="B63" s="31" t="s">
        <v>527</v>
      </c>
      <c r="C63" s="32">
        <v>2018</v>
      </c>
      <c r="D63" s="50">
        <v>3868.35</v>
      </c>
      <c r="F63" s="57"/>
      <c r="J63" s="57"/>
    </row>
    <row r="64" spans="1:10" s="2" customFormat="1" x14ac:dyDescent="0.2">
      <c r="A64" s="32">
        <v>5</v>
      </c>
      <c r="B64" s="31" t="s">
        <v>528</v>
      </c>
      <c r="C64" s="32">
        <v>2018</v>
      </c>
      <c r="D64" s="50">
        <v>998</v>
      </c>
      <c r="F64" s="57"/>
      <c r="J64" s="57"/>
    </row>
    <row r="65" spans="1:10" s="2" customFormat="1" ht="51" x14ac:dyDescent="0.2">
      <c r="A65" s="32">
        <v>6</v>
      </c>
      <c r="B65" s="31" t="s">
        <v>529</v>
      </c>
      <c r="C65" s="32">
        <v>2018</v>
      </c>
      <c r="D65" s="50">
        <v>4338.21</v>
      </c>
      <c r="F65" s="57"/>
      <c r="J65" s="57"/>
    </row>
    <row r="66" spans="1:10" s="2" customFormat="1" x14ac:dyDescent="0.2">
      <c r="A66" s="32">
        <v>7</v>
      </c>
      <c r="B66" s="31" t="s">
        <v>530</v>
      </c>
      <c r="C66" s="32">
        <v>2018</v>
      </c>
      <c r="D66" s="50">
        <v>248.99</v>
      </c>
      <c r="F66" s="57"/>
      <c r="J66" s="57"/>
    </row>
    <row r="67" spans="1:10" s="2" customFormat="1" x14ac:dyDescent="0.2">
      <c r="A67" s="32">
        <v>8</v>
      </c>
      <c r="B67" s="31" t="s">
        <v>531</v>
      </c>
      <c r="C67" s="32">
        <v>2019</v>
      </c>
      <c r="D67" s="50">
        <v>535.98</v>
      </c>
      <c r="F67" s="57"/>
      <c r="J67" s="57"/>
    </row>
    <row r="68" spans="1:10" s="6" customFormat="1" ht="12.75" customHeight="1" x14ac:dyDescent="0.2">
      <c r="A68" s="133" t="s">
        <v>0</v>
      </c>
      <c r="B68" s="134"/>
      <c r="C68" s="135"/>
      <c r="D68" s="38">
        <f>SUM(D60:D67)</f>
        <v>20255.530000000002</v>
      </c>
      <c r="F68" s="54"/>
      <c r="J68" s="54"/>
    </row>
    <row r="69" spans="1:10" ht="14.25" customHeight="1" x14ac:dyDescent="0.2">
      <c r="A69" s="136" t="s">
        <v>423</v>
      </c>
      <c r="B69" s="136"/>
      <c r="C69" s="136"/>
      <c r="D69" s="136"/>
      <c r="G69" s="65"/>
      <c r="H69" s="66"/>
      <c r="I69" s="67"/>
    </row>
    <row r="70" spans="1:10" s="2" customFormat="1" x14ac:dyDescent="0.2">
      <c r="A70" s="32">
        <v>1</v>
      </c>
      <c r="B70" s="31" t="s">
        <v>366</v>
      </c>
      <c r="C70" s="32">
        <v>2015</v>
      </c>
      <c r="D70" s="50">
        <v>69.98</v>
      </c>
      <c r="F70" s="57"/>
      <c r="J70" s="57"/>
    </row>
    <row r="71" spans="1:10" s="2" customFormat="1" x14ac:dyDescent="0.2">
      <c r="A71" s="32">
        <v>2</v>
      </c>
      <c r="B71" s="31" t="s">
        <v>363</v>
      </c>
      <c r="C71" s="32">
        <v>2015</v>
      </c>
      <c r="D71" s="50">
        <v>179.99</v>
      </c>
      <c r="F71" s="57"/>
      <c r="J71" s="57"/>
    </row>
    <row r="72" spans="1:10" s="2" customFormat="1" x14ac:dyDescent="0.2">
      <c r="A72" s="32">
        <v>3</v>
      </c>
      <c r="B72" s="31" t="s">
        <v>367</v>
      </c>
      <c r="C72" s="32">
        <v>2015</v>
      </c>
      <c r="D72" s="50">
        <v>339.98</v>
      </c>
      <c r="F72" s="57"/>
      <c r="J72" s="57"/>
    </row>
    <row r="73" spans="1:10" s="2" customFormat="1" x14ac:dyDescent="0.2">
      <c r="A73" s="32">
        <v>4</v>
      </c>
      <c r="B73" s="31" t="s">
        <v>368</v>
      </c>
      <c r="C73" s="32">
        <v>2015</v>
      </c>
      <c r="D73" s="50">
        <v>3198</v>
      </c>
      <c r="F73" s="57"/>
      <c r="J73" s="57"/>
    </row>
    <row r="74" spans="1:10" s="2" customFormat="1" ht="25.5" x14ac:dyDescent="0.2">
      <c r="A74" s="32">
        <v>5</v>
      </c>
      <c r="B74" s="31" t="s">
        <v>369</v>
      </c>
      <c r="C74" s="32">
        <v>2015</v>
      </c>
      <c r="D74" s="50">
        <v>8270</v>
      </c>
      <c r="F74" s="57"/>
      <c r="J74" s="57"/>
    </row>
    <row r="75" spans="1:10" s="2" customFormat="1" x14ac:dyDescent="0.2">
      <c r="A75" s="32">
        <v>6</v>
      </c>
      <c r="B75" s="31" t="s">
        <v>364</v>
      </c>
      <c r="C75" s="32">
        <v>2015</v>
      </c>
      <c r="D75" s="50">
        <v>169.99</v>
      </c>
      <c r="F75" s="57"/>
      <c r="G75" s="80"/>
      <c r="H75" s="81"/>
      <c r="I75" s="69"/>
      <c r="J75" s="57"/>
    </row>
    <row r="76" spans="1:10" s="2" customFormat="1" x14ac:dyDescent="0.2">
      <c r="A76" s="32">
        <v>7</v>
      </c>
      <c r="B76" s="31" t="s">
        <v>365</v>
      </c>
      <c r="C76" s="32">
        <v>2016</v>
      </c>
      <c r="D76" s="50">
        <v>5500</v>
      </c>
      <c r="F76" s="57"/>
      <c r="G76" s="80"/>
      <c r="H76" s="81"/>
      <c r="I76" s="69"/>
      <c r="J76" s="57"/>
    </row>
    <row r="77" spans="1:10" s="2" customFormat="1" x14ac:dyDescent="0.2">
      <c r="A77" s="32">
        <v>8</v>
      </c>
      <c r="B77" s="113" t="s">
        <v>430</v>
      </c>
      <c r="C77" s="86">
        <v>2016</v>
      </c>
      <c r="D77" s="114">
        <v>3400</v>
      </c>
      <c r="F77" s="57"/>
      <c r="G77" s="55"/>
      <c r="H77" s="55"/>
      <c r="I77" s="55"/>
      <c r="J77" s="57"/>
    </row>
    <row r="78" spans="1:10" s="2" customFormat="1" x14ac:dyDescent="0.2">
      <c r="A78" s="32">
        <v>9</v>
      </c>
      <c r="B78" s="113" t="s">
        <v>431</v>
      </c>
      <c r="C78" s="86">
        <v>2016</v>
      </c>
      <c r="D78" s="114">
        <v>2690</v>
      </c>
      <c r="F78" s="57"/>
      <c r="G78" s="80"/>
      <c r="H78" s="81"/>
      <c r="I78" s="69"/>
      <c r="J78" s="57"/>
    </row>
    <row r="79" spans="1:10" s="2" customFormat="1" x14ac:dyDescent="0.2">
      <c r="A79" s="32">
        <v>10</v>
      </c>
      <c r="B79" s="113" t="s">
        <v>432</v>
      </c>
      <c r="C79" s="86">
        <v>2016</v>
      </c>
      <c r="D79" s="114">
        <v>3299</v>
      </c>
      <c r="F79" s="57"/>
      <c r="G79" s="54"/>
      <c r="H79" s="54"/>
      <c r="I79" s="54"/>
      <c r="J79" s="57"/>
    </row>
    <row r="80" spans="1:10" s="2" customFormat="1" x14ac:dyDescent="0.2">
      <c r="A80" s="32">
        <v>11</v>
      </c>
      <c r="B80" s="113" t="s">
        <v>428</v>
      </c>
      <c r="C80" s="86">
        <v>2016</v>
      </c>
      <c r="D80" s="110">
        <v>1327</v>
      </c>
      <c r="F80" s="57"/>
      <c r="G80" s="80"/>
      <c r="H80" s="81"/>
      <c r="I80" s="116"/>
      <c r="J80" s="57"/>
    </row>
    <row r="81" spans="1:10" s="2" customFormat="1" x14ac:dyDescent="0.2">
      <c r="A81" s="32">
        <v>12</v>
      </c>
      <c r="B81" s="113" t="s">
        <v>429</v>
      </c>
      <c r="C81" s="86">
        <v>2016</v>
      </c>
      <c r="D81" s="114">
        <v>1550</v>
      </c>
      <c r="F81" s="57"/>
      <c r="G81" s="80"/>
      <c r="H81" s="81"/>
      <c r="I81" s="69"/>
      <c r="J81" s="57"/>
    </row>
    <row r="82" spans="1:10" s="2" customFormat="1" x14ac:dyDescent="0.2">
      <c r="A82" s="32">
        <v>13</v>
      </c>
      <c r="B82" s="113" t="s">
        <v>448</v>
      </c>
      <c r="C82" s="86">
        <v>2017</v>
      </c>
      <c r="D82" s="114">
        <v>3536</v>
      </c>
      <c r="F82" s="57"/>
      <c r="G82" s="80"/>
      <c r="H82" s="81"/>
      <c r="I82" s="69"/>
      <c r="J82" s="57"/>
    </row>
    <row r="83" spans="1:10" s="2" customFormat="1" x14ac:dyDescent="0.2">
      <c r="A83" s="32">
        <v>14</v>
      </c>
      <c r="B83" s="113" t="s">
        <v>449</v>
      </c>
      <c r="C83" s="86">
        <v>2017</v>
      </c>
      <c r="D83" s="114">
        <v>1864.49</v>
      </c>
      <c r="F83" s="57"/>
      <c r="G83" s="80"/>
      <c r="H83" s="81"/>
      <c r="I83" s="69"/>
      <c r="J83" s="57"/>
    </row>
    <row r="84" spans="1:10" s="2" customFormat="1" x14ac:dyDescent="0.2">
      <c r="A84" s="32">
        <v>15</v>
      </c>
      <c r="B84" s="113" t="s">
        <v>451</v>
      </c>
      <c r="C84" s="86">
        <v>2017</v>
      </c>
      <c r="D84" s="114">
        <v>219</v>
      </c>
      <c r="F84" s="57"/>
      <c r="G84" s="57"/>
      <c r="H84" s="57"/>
      <c r="I84" s="57"/>
      <c r="J84" s="57"/>
    </row>
    <row r="85" spans="1:10" s="2" customFormat="1" x14ac:dyDescent="0.2">
      <c r="A85" s="32">
        <v>16</v>
      </c>
      <c r="B85" s="113" t="s">
        <v>452</v>
      </c>
      <c r="C85" s="86">
        <v>2017</v>
      </c>
      <c r="D85" s="114">
        <v>99.99</v>
      </c>
      <c r="F85" s="57"/>
      <c r="G85" s="80"/>
      <c r="H85" s="81"/>
      <c r="I85" s="116"/>
      <c r="J85" s="57"/>
    </row>
    <row r="86" spans="1:10" s="2" customFormat="1" x14ac:dyDescent="0.2">
      <c r="A86" s="32">
        <v>17</v>
      </c>
      <c r="B86" s="113" t="s">
        <v>453</v>
      </c>
      <c r="C86" s="86">
        <v>2018</v>
      </c>
      <c r="D86" s="114">
        <v>389.93</v>
      </c>
      <c r="F86" s="57"/>
      <c r="G86" s="80"/>
      <c r="H86" s="81"/>
      <c r="I86" s="116"/>
      <c r="J86" s="57"/>
    </row>
    <row r="87" spans="1:10" s="2" customFormat="1" x14ac:dyDescent="0.2">
      <c r="A87" s="32">
        <v>18</v>
      </c>
      <c r="B87" s="113" t="s">
        <v>513</v>
      </c>
      <c r="C87" s="86">
        <v>2018</v>
      </c>
      <c r="D87" s="114">
        <v>279.98</v>
      </c>
      <c r="F87" s="57"/>
      <c r="G87" s="80"/>
      <c r="H87" s="81"/>
      <c r="I87" s="116"/>
      <c r="J87" s="57"/>
    </row>
    <row r="88" spans="1:10" s="2" customFormat="1" ht="25.5" x14ac:dyDescent="0.2">
      <c r="A88" s="32">
        <v>19</v>
      </c>
      <c r="B88" s="113" t="s">
        <v>517</v>
      </c>
      <c r="C88" s="86">
        <v>2018</v>
      </c>
      <c r="D88" s="114">
        <v>4500</v>
      </c>
      <c r="F88" s="57"/>
      <c r="G88" s="80"/>
      <c r="H88" s="81"/>
      <c r="I88" s="116"/>
      <c r="J88" s="57"/>
    </row>
    <row r="89" spans="1:10" s="2" customFormat="1" x14ac:dyDescent="0.2">
      <c r="A89" s="32">
        <v>20</v>
      </c>
      <c r="B89" s="113" t="s">
        <v>516</v>
      </c>
      <c r="C89" s="86">
        <v>2018</v>
      </c>
      <c r="D89" s="114">
        <v>2269.62</v>
      </c>
      <c r="F89" s="57"/>
      <c r="G89" s="80"/>
      <c r="H89" s="81"/>
      <c r="I89" s="116"/>
      <c r="J89" s="57"/>
    </row>
    <row r="90" spans="1:10" s="2" customFormat="1" x14ac:dyDescent="0.2">
      <c r="A90" s="32">
        <v>21</v>
      </c>
      <c r="B90" s="113" t="s">
        <v>512</v>
      </c>
      <c r="C90" s="86">
        <v>2019</v>
      </c>
      <c r="D90" s="114">
        <v>6941.76</v>
      </c>
      <c r="F90" s="57"/>
      <c r="G90" s="80"/>
      <c r="H90" s="81"/>
      <c r="I90" s="116"/>
      <c r="J90" s="57"/>
    </row>
    <row r="91" spans="1:10" s="7" customFormat="1" ht="13.5" customHeight="1" x14ac:dyDescent="0.2">
      <c r="A91" s="133" t="s">
        <v>0</v>
      </c>
      <c r="B91" s="134"/>
      <c r="C91" s="135"/>
      <c r="D91" s="37">
        <f>SUM(D70:D90)</f>
        <v>50094.710000000006</v>
      </c>
      <c r="F91" s="55"/>
      <c r="G91" s="80"/>
      <c r="H91" s="81"/>
      <c r="I91" s="69"/>
      <c r="J91" s="55"/>
    </row>
    <row r="92" spans="1:10" s="7" customFormat="1" ht="13.5" customHeight="1" x14ac:dyDescent="0.2">
      <c r="A92" s="136" t="s">
        <v>129</v>
      </c>
      <c r="B92" s="136"/>
      <c r="C92" s="136"/>
      <c r="D92" s="136"/>
      <c r="F92" s="55"/>
      <c r="G92" s="80"/>
      <c r="H92" s="81"/>
      <c r="I92" s="69"/>
      <c r="J92" s="55"/>
    </row>
    <row r="93" spans="1:10" s="6" customFormat="1" x14ac:dyDescent="0.2">
      <c r="A93" s="32">
        <v>1</v>
      </c>
      <c r="B93" s="31" t="s">
        <v>510</v>
      </c>
      <c r="C93" s="32">
        <v>2019</v>
      </c>
      <c r="D93" s="50">
        <v>459</v>
      </c>
      <c r="F93" s="54"/>
      <c r="G93" s="80"/>
      <c r="H93" s="81"/>
      <c r="I93" s="69"/>
      <c r="J93" s="54"/>
    </row>
    <row r="94" spans="1:10" s="7" customFormat="1" ht="13.5" customHeight="1" x14ac:dyDescent="0.2">
      <c r="A94" s="133" t="s">
        <v>0</v>
      </c>
      <c r="B94" s="134"/>
      <c r="C94" s="135"/>
      <c r="D94" s="37">
        <f>SUM(D93)</f>
        <v>459</v>
      </c>
      <c r="F94" s="55"/>
      <c r="G94" s="80"/>
      <c r="H94" s="81"/>
      <c r="I94" s="69"/>
      <c r="J94" s="55"/>
    </row>
    <row r="95" spans="1:10" s="7" customFormat="1" ht="13.5" customHeight="1" x14ac:dyDescent="0.2">
      <c r="A95" s="136" t="s">
        <v>131</v>
      </c>
      <c r="B95" s="136"/>
      <c r="C95" s="136"/>
      <c r="D95" s="136"/>
      <c r="F95" s="55"/>
      <c r="G95" s="80"/>
      <c r="H95" s="81"/>
      <c r="I95" s="69"/>
      <c r="J95" s="55"/>
    </row>
    <row r="96" spans="1:10" s="6" customFormat="1" x14ac:dyDescent="0.2">
      <c r="A96" s="32">
        <v>1</v>
      </c>
      <c r="B96" s="31" t="s">
        <v>356</v>
      </c>
      <c r="C96" s="32">
        <v>2015</v>
      </c>
      <c r="D96" s="50">
        <v>199.99</v>
      </c>
      <c r="F96" s="54"/>
      <c r="G96" s="54"/>
      <c r="H96" s="54"/>
      <c r="I96" s="54"/>
      <c r="J96" s="54"/>
    </row>
    <row r="97" spans="1:10" s="6" customFormat="1" x14ac:dyDescent="0.2">
      <c r="A97" s="32">
        <v>2</v>
      </c>
      <c r="B97" s="31" t="s">
        <v>506</v>
      </c>
      <c r="C97" s="32">
        <v>2018</v>
      </c>
      <c r="D97" s="50">
        <v>2299.9899999999998</v>
      </c>
      <c r="F97" s="54"/>
      <c r="G97" s="80"/>
      <c r="H97" s="81"/>
      <c r="I97" s="69"/>
      <c r="J97" s="54"/>
    </row>
    <row r="98" spans="1:10" s="6" customFormat="1" x14ac:dyDescent="0.2">
      <c r="A98" s="32">
        <v>3</v>
      </c>
      <c r="B98" s="31" t="s">
        <v>507</v>
      </c>
      <c r="C98" s="32">
        <v>2016</v>
      </c>
      <c r="D98" s="50">
        <v>1110.55</v>
      </c>
      <c r="F98" s="54"/>
      <c r="J98" s="54"/>
    </row>
    <row r="99" spans="1:10" s="6" customFormat="1" ht="12.75" customHeight="1" x14ac:dyDescent="0.2">
      <c r="A99" s="133" t="s">
        <v>0</v>
      </c>
      <c r="B99" s="134"/>
      <c r="C99" s="135"/>
      <c r="D99" s="37">
        <f>SUM(D96:D98)</f>
        <v>3610.5299999999997</v>
      </c>
      <c r="F99" s="61"/>
      <c r="G99" s="58"/>
      <c r="H99" s="58"/>
      <c r="J99" s="54"/>
    </row>
    <row r="100" spans="1:10" s="6" customFormat="1" ht="12.75" customHeight="1" x14ac:dyDescent="0.2">
      <c r="A100" s="136" t="s">
        <v>133</v>
      </c>
      <c r="B100" s="136"/>
      <c r="C100" s="136"/>
      <c r="D100" s="136"/>
      <c r="F100" s="54"/>
      <c r="G100" s="58"/>
      <c r="H100" s="58"/>
      <c r="J100" s="54"/>
    </row>
    <row r="101" spans="1:10" s="2" customFormat="1" x14ac:dyDescent="0.2">
      <c r="A101" s="32"/>
      <c r="B101" s="113" t="s">
        <v>203</v>
      </c>
      <c r="C101" s="32"/>
      <c r="D101" s="50"/>
      <c r="F101" s="57"/>
      <c r="G101" s="80"/>
      <c r="H101" s="80"/>
      <c r="J101" s="57"/>
    </row>
    <row r="102" spans="1:10" s="48" customFormat="1" x14ac:dyDescent="0.2">
      <c r="A102" s="136" t="s">
        <v>135</v>
      </c>
      <c r="B102" s="136"/>
      <c r="C102" s="136"/>
      <c r="D102" s="136"/>
      <c r="F102" s="54"/>
      <c r="G102" s="58"/>
      <c r="H102" s="58"/>
      <c r="I102" s="60"/>
      <c r="J102" s="56"/>
    </row>
    <row r="103" spans="1:10" s="6" customFormat="1" x14ac:dyDescent="0.2">
      <c r="A103" s="32"/>
      <c r="B103" s="113" t="s">
        <v>203</v>
      </c>
      <c r="C103" s="32"/>
      <c r="D103" s="50"/>
      <c r="F103" s="54"/>
      <c r="J103" s="54"/>
    </row>
    <row r="104" spans="1:10" s="6" customFormat="1" ht="12.75" customHeight="1" x14ac:dyDescent="0.2">
      <c r="A104" s="8"/>
      <c r="B104" s="8"/>
      <c r="C104" s="9"/>
      <c r="D104" s="34"/>
      <c r="F104" s="54"/>
      <c r="J104" s="54"/>
    </row>
    <row r="105" spans="1:10" s="6" customFormat="1" x14ac:dyDescent="0.2">
      <c r="A105" s="8"/>
      <c r="B105" s="8"/>
      <c r="C105" s="9"/>
      <c r="D105" s="34"/>
      <c r="F105" s="54"/>
      <c r="G105" s="54"/>
      <c r="H105" s="54"/>
      <c r="I105" s="54"/>
      <c r="J105" s="54"/>
    </row>
    <row r="106" spans="1:10" s="6" customFormat="1" x14ac:dyDescent="0.2">
      <c r="A106" s="8"/>
      <c r="B106" s="131" t="s">
        <v>25</v>
      </c>
      <c r="C106" s="132"/>
      <c r="D106" s="47">
        <f>SUM(D52,D42,D37,D28)</f>
        <v>77575.28</v>
      </c>
      <c r="F106" s="54"/>
      <c r="G106" s="54"/>
      <c r="H106" s="54"/>
      <c r="I106" s="54"/>
      <c r="J106" s="54"/>
    </row>
    <row r="107" spans="1:10" s="6" customFormat="1" x14ac:dyDescent="0.2">
      <c r="A107" s="8"/>
      <c r="B107" s="131" t="s">
        <v>26</v>
      </c>
      <c r="C107" s="132"/>
      <c r="D107" s="47">
        <f>SUM(D99,D94,D91,D68)</f>
        <v>74419.77</v>
      </c>
      <c r="F107" s="54"/>
      <c r="G107" s="54"/>
      <c r="H107" s="54"/>
      <c r="I107" s="54"/>
      <c r="J107" s="54"/>
    </row>
    <row r="108" spans="1:10" s="6" customFormat="1" x14ac:dyDescent="0.2">
      <c r="A108" s="8"/>
      <c r="B108" s="8"/>
      <c r="C108" s="9"/>
      <c r="D108" s="34"/>
      <c r="F108" s="54"/>
      <c r="G108" s="54"/>
      <c r="H108" s="54"/>
      <c r="I108" s="54"/>
      <c r="J108" s="54"/>
    </row>
    <row r="109" spans="1:10" s="6" customFormat="1" x14ac:dyDescent="0.2">
      <c r="A109" s="8"/>
      <c r="B109" s="8"/>
      <c r="C109" s="9"/>
      <c r="D109" s="34"/>
      <c r="F109" s="54"/>
      <c r="G109" s="54"/>
      <c r="H109" s="54"/>
      <c r="I109" s="54"/>
      <c r="J109" s="54"/>
    </row>
    <row r="110" spans="1:10" s="6" customFormat="1" x14ac:dyDescent="0.2">
      <c r="A110" s="8"/>
      <c r="B110" s="8"/>
      <c r="C110" s="9"/>
      <c r="D110" s="34"/>
      <c r="F110" s="54"/>
      <c r="G110" s="54"/>
      <c r="H110" s="54"/>
      <c r="I110" s="54"/>
      <c r="J110" s="54"/>
    </row>
    <row r="111" spans="1:10" s="6" customFormat="1" ht="14.25" customHeight="1" x14ac:dyDescent="0.2">
      <c r="A111" s="8"/>
      <c r="B111" s="8"/>
      <c r="C111" s="9"/>
      <c r="D111" s="34"/>
      <c r="F111" s="54"/>
      <c r="G111" s="54"/>
      <c r="H111" s="54"/>
      <c r="I111" s="54"/>
      <c r="J111" s="54"/>
    </row>
    <row r="112" spans="1:10" x14ac:dyDescent="0.2">
      <c r="A112" s="8"/>
      <c r="C112" s="9"/>
      <c r="D112" s="34"/>
    </row>
    <row r="113" spans="1:10" s="7" customFormat="1" x14ac:dyDescent="0.2">
      <c r="A113" s="8"/>
      <c r="B113" s="8"/>
      <c r="C113" s="9"/>
      <c r="D113" s="34"/>
      <c r="F113" s="55"/>
      <c r="G113" s="55"/>
      <c r="H113" s="55"/>
      <c r="I113" s="55"/>
      <c r="J113" s="55"/>
    </row>
    <row r="114" spans="1:10" s="7" customFormat="1" ht="12.75" customHeight="1" x14ac:dyDescent="0.2">
      <c r="A114" s="8"/>
      <c r="B114" s="8"/>
      <c r="C114" s="9"/>
      <c r="D114" s="34"/>
      <c r="F114" s="55"/>
      <c r="G114" s="55"/>
      <c r="H114" s="55"/>
      <c r="I114" s="55"/>
      <c r="J114" s="55"/>
    </row>
    <row r="115" spans="1:10" s="7" customFormat="1" ht="18" customHeight="1" x14ac:dyDescent="0.2">
      <c r="A115" s="8"/>
      <c r="B115" s="8"/>
      <c r="C115" s="9"/>
      <c r="D115" s="34"/>
      <c r="F115" s="55"/>
      <c r="G115" s="55"/>
      <c r="H115" s="55"/>
      <c r="I115" s="55"/>
      <c r="J115" s="55"/>
    </row>
    <row r="116" spans="1:10" x14ac:dyDescent="0.2">
      <c r="A116" s="8"/>
      <c r="C116" s="9"/>
      <c r="D116" s="34"/>
    </row>
    <row r="117" spans="1:10" s="2" customFormat="1" x14ac:dyDescent="0.2">
      <c r="A117" s="8"/>
      <c r="B117" s="8"/>
      <c r="C117" s="9"/>
      <c r="D117" s="34"/>
      <c r="F117" s="57"/>
      <c r="G117" s="57"/>
      <c r="H117" s="57"/>
      <c r="I117" s="57"/>
      <c r="J117" s="57"/>
    </row>
    <row r="118" spans="1:10" s="2" customFormat="1" x14ac:dyDescent="0.2">
      <c r="A118" s="8"/>
      <c r="B118" s="8"/>
      <c r="C118" s="9"/>
      <c r="D118" s="34"/>
      <c r="F118" s="57"/>
      <c r="G118" s="57"/>
      <c r="H118" s="57"/>
      <c r="I118" s="57"/>
      <c r="J118" s="57"/>
    </row>
    <row r="119" spans="1:10" x14ac:dyDescent="0.2">
      <c r="A119" s="8"/>
      <c r="C119" s="9"/>
      <c r="D119" s="34"/>
    </row>
    <row r="120" spans="1:10" s="6" customFormat="1" x14ac:dyDescent="0.2">
      <c r="A120" s="8"/>
      <c r="B120" s="8"/>
      <c r="C120" s="9"/>
      <c r="D120" s="34"/>
      <c r="F120" s="54"/>
      <c r="G120" s="54"/>
      <c r="H120" s="54"/>
      <c r="I120" s="54"/>
      <c r="J120" s="54"/>
    </row>
    <row r="121" spans="1:10" s="6" customFormat="1" x14ac:dyDescent="0.2">
      <c r="A121" s="8"/>
      <c r="B121" s="8"/>
      <c r="C121" s="9"/>
      <c r="D121" s="34"/>
      <c r="F121" s="54"/>
      <c r="G121" s="54"/>
      <c r="H121" s="54"/>
      <c r="I121" s="54"/>
      <c r="J121" s="54"/>
    </row>
    <row r="122" spans="1:10" s="6" customFormat="1" x14ac:dyDescent="0.2">
      <c r="A122" s="8"/>
      <c r="B122" s="8"/>
      <c r="C122" s="9"/>
      <c r="D122" s="34"/>
      <c r="F122" s="54"/>
      <c r="G122" s="54"/>
      <c r="H122" s="54"/>
      <c r="I122" s="54"/>
      <c r="J122" s="54"/>
    </row>
    <row r="123" spans="1:10" s="6" customFormat="1" x14ac:dyDescent="0.2">
      <c r="A123" s="8"/>
      <c r="B123" s="8"/>
      <c r="C123" s="9"/>
      <c r="D123" s="34"/>
      <c r="F123" s="54"/>
      <c r="G123" s="54"/>
      <c r="H123" s="54"/>
      <c r="I123" s="54"/>
      <c r="J123" s="54"/>
    </row>
    <row r="124" spans="1:10" s="6" customFormat="1" x14ac:dyDescent="0.2">
      <c r="A124" s="8"/>
      <c r="B124" s="8"/>
      <c r="C124" s="9"/>
      <c r="D124" s="34"/>
      <c r="F124" s="54"/>
      <c r="G124" s="54"/>
      <c r="H124" s="54"/>
      <c r="I124" s="54"/>
      <c r="J124" s="54"/>
    </row>
    <row r="125" spans="1:10" s="6" customFormat="1" x14ac:dyDescent="0.2">
      <c r="A125" s="8"/>
      <c r="B125" s="8"/>
      <c r="C125" s="9"/>
      <c r="D125" s="34"/>
      <c r="F125" s="54"/>
      <c r="G125" s="54"/>
      <c r="H125" s="54"/>
      <c r="I125" s="54"/>
      <c r="J125" s="54"/>
    </row>
    <row r="126" spans="1:10" s="6" customFormat="1" ht="12.75" customHeight="1" x14ac:dyDescent="0.2">
      <c r="A126" s="8"/>
      <c r="B126" s="8"/>
      <c r="C126" s="9"/>
      <c r="D126" s="34"/>
      <c r="F126" s="54"/>
      <c r="G126" s="54"/>
      <c r="H126" s="54"/>
      <c r="I126" s="54"/>
      <c r="J126" s="54"/>
    </row>
    <row r="127" spans="1:10" s="6" customFormat="1" ht="12.75" customHeight="1" x14ac:dyDescent="0.2">
      <c r="A127" s="8"/>
      <c r="B127" s="8"/>
      <c r="C127" s="9"/>
      <c r="D127" s="34"/>
      <c r="F127" s="54"/>
      <c r="G127" s="54"/>
      <c r="H127" s="54"/>
      <c r="I127" s="54"/>
      <c r="J127" s="54"/>
    </row>
    <row r="128" spans="1:10" s="6" customFormat="1" x14ac:dyDescent="0.2">
      <c r="A128" s="8"/>
      <c r="B128" s="8"/>
      <c r="C128" s="9"/>
      <c r="D128" s="34"/>
      <c r="F128" s="54"/>
      <c r="G128" s="54"/>
      <c r="H128" s="54"/>
      <c r="I128" s="54"/>
      <c r="J128" s="54"/>
    </row>
    <row r="129" spans="1:10" s="6" customFormat="1" x14ac:dyDescent="0.2">
      <c r="A129" s="8"/>
      <c r="B129" s="8"/>
      <c r="C129" s="9"/>
      <c r="D129" s="34"/>
      <c r="F129" s="54"/>
      <c r="G129" s="54"/>
      <c r="H129" s="54"/>
      <c r="I129" s="54"/>
      <c r="J129" s="54"/>
    </row>
    <row r="130" spans="1:10" s="2" customFormat="1" x14ac:dyDescent="0.2">
      <c r="A130" s="8"/>
      <c r="B130" s="8"/>
      <c r="C130" s="9"/>
      <c r="D130" s="34"/>
      <c r="F130" s="57"/>
      <c r="G130" s="57"/>
      <c r="H130" s="57"/>
      <c r="I130" s="57"/>
      <c r="J130" s="57"/>
    </row>
    <row r="131" spans="1:10" x14ac:dyDescent="0.2">
      <c r="A131" s="8"/>
      <c r="C131" s="9"/>
      <c r="D131" s="34"/>
    </row>
    <row r="132" spans="1:10" x14ac:dyDescent="0.2">
      <c r="A132" s="8"/>
      <c r="C132" s="9"/>
      <c r="D132" s="34"/>
    </row>
    <row r="133" spans="1:10" x14ac:dyDescent="0.2">
      <c r="A133" s="8"/>
      <c r="C133" s="9"/>
      <c r="D133" s="34"/>
    </row>
    <row r="134" spans="1:10" x14ac:dyDescent="0.2">
      <c r="A134" s="8"/>
      <c r="C134" s="9"/>
      <c r="D134" s="34"/>
    </row>
    <row r="135" spans="1:10" x14ac:dyDescent="0.2">
      <c r="A135" s="8"/>
      <c r="C135" s="9"/>
      <c r="D135" s="34"/>
    </row>
    <row r="136" spans="1:10" x14ac:dyDescent="0.2">
      <c r="A136" s="8"/>
      <c r="C136" s="9"/>
      <c r="D136" s="34"/>
    </row>
    <row r="137" spans="1:10" x14ac:dyDescent="0.2">
      <c r="A137" s="8"/>
      <c r="C137" s="9"/>
      <c r="D137" s="34"/>
    </row>
    <row r="138" spans="1:10" ht="12.75" customHeight="1" x14ac:dyDescent="0.2">
      <c r="A138" s="8"/>
      <c r="C138" s="9"/>
      <c r="D138" s="34"/>
    </row>
    <row r="139" spans="1:10" ht="12.75" customHeight="1" x14ac:dyDescent="0.2">
      <c r="A139" s="8"/>
      <c r="C139" s="9"/>
      <c r="D139" s="34"/>
    </row>
    <row r="140" spans="1:10" x14ac:dyDescent="0.2">
      <c r="A140" s="8"/>
      <c r="C140" s="9"/>
      <c r="D140" s="34"/>
    </row>
    <row r="141" spans="1:10" x14ac:dyDescent="0.2">
      <c r="A141" s="8"/>
      <c r="C141" s="9"/>
      <c r="D141" s="34"/>
    </row>
    <row r="142" spans="1:10" x14ac:dyDescent="0.2">
      <c r="A142" s="8"/>
      <c r="C142" s="9"/>
      <c r="D142" s="34"/>
    </row>
    <row r="143" spans="1:10" ht="14.25" customHeight="1" x14ac:dyDescent="0.2">
      <c r="A143" s="8"/>
      <c r="C143" s="9"/>
      <c r="D143" s="34"/>
    </row>
    <row r="144" spans="1:10" x14ac:dyDescent="0.2">
      <c r="A144" s="8"/>
      <c r="C144" s="9"/>
      <c r="D144" s="34"/>
    </row>
    <row r="145" spans="1:10" x14ac:dyDescent="0.2">
      <c r="A145" s="8"/>
      <c r="C145" s="9"/>
      <c r="D145" s="34"/>
    </row>
    <row r="146" spans="1:10" ht="14.25" customHeight="1" x14ac:dyDescent="0.2">
      <c r="A146" s="8"/>
      <c r="C146" s="9"/>
      <c r="D146" s="34"/>
    </row>
    <row r="147" spans="1:10" x14ac:dyDescent="0.2">
      <c r="A147" s="8"/>
      <c r="C147" s="9"/>
      <c r="D147" s="34"/>
    </row>
    <row r="148" spans="1:10" s="2" customFormat="1" x14ac:dyDescent="0.2">
      <c r="A148" s="8"/>
      <c r="B148" s="8"/>
      <c r="C148" s="9"/>
      <c r="D148" s="34"/>
      <c r="F148" s="57"/>
      <c r="G148" s="57"/>
      <c r="H148" s="57"/>
      <c r="I148" s="57"/>
      <c r="J148" s="57"/>
    </row>
    <row r="149" spans="1:10" s="2" customFormat="1" x14ac:dyDescent="0.2">
      <c r="A149" s="8"/>
      <c r="B149" s="8"/>
      <c r="C149" s="9"/>
      <c r="D149" s="34"/>
      <c r="F149" s="57"/>
      <c r="G149" s="57"/>
      <c r="H149" s="57"/>
      <c r="I149" s="57"/>
      <c r="J149" s="57"/>
    </row>
    <row r="150" spans="1:10" s="2" customFormat="1" ht="12.75" customHeight="1" x14ac:dyDescent="0.2">
      <c r="A150" s="8"/>
      <c r="B150" s="8"/>
      <c r="C150" s="9"/>
      <c r="D150" s="34"/>
      <c r="F150" s="57"/>
      <c r="G150" s="57"/>
      <c r="H150" s="57"/>
      <c r="I150" s="57"/>
      <c r="J150" s="57"/>
    </row>
    <row r="151" spans="1:10" s="2" customFormat="1" ht="12.75" customHeight="1" x14ac:dyDescent="0.2">
      <c r="A151" s="8"/>
      <c r="B151" s="8"/>
      <c r="C151" s="9"/>
      <c r="D151" s="34"/>
      <c r="F151" s="57"/>
      <c r="G151" s="57"/>
      <c r="H151" s="57"/>
      <c r="I151" s="57"/>
      <c r="J151" s="57"/>
    </row>
    <row r="152" spans="1:10" s="2" customFormat="1" x14ac:dyDescent="0.2">
      <c r="A152" s="8"/>
      <c r="B152" s="8"/>
      <c r="C152" s="9"/>
      <c r="D152" s="34"/>
      <c r="F152" s="57"/>
      <c r="G152" s="57"/>
      <c r="H152" s="57"/>
      <c r="I152" s="57"/>
      <c r="J152" s="57"/>
    </row>
    <row r="153" spans="1:10" s="2" customFormat="1" x14ac:dyDescent="0.2">
      <c r="A153" s="8"/>
      <c r="B153" s="8"/>
      <c r="C153" s="9"/>
      <c r="D153" s="34"/>
      <c r="F153" s="57"/>
      <c r="G153" s="57"/>
      <c r="H153" s="57"/>
      <c r="I153" s="57"/>
      <c r="J153" s="57"/>
    </row>
    <row r="154" spans="1:10" s="2" customFormat="1" x14ac:dyDescent="0.2">
      <c r="A154" s="8"/>
      <c r="B154" s="8"/>
      <c r="C154" s="9"/>
      <c r="D154" s="34"/>
      <c r="F154" s="57"/>
      <c r="G154" s="57"/>
      <c r="H154" s="57"/>
      <c r="I154" s="57"/>
      <c r="J154" s="57"/>
    </row>
    <row r="155" spans="1:10" ht="12.75" customHeight="1" x14ac:dyDescent="0.2">
      <c r="A155" s="8"/>
      <c r="C155" s="9"/>
      <c r="D155" s="34"/>
    </row>
    <row r="156" spans="1:10" s="6" customFormat="1" x14ac:dyDescent="0.2">
      <c r="A156" s="8"/>
      <c r="B156" s="8"/>
      <c r="C156" s="9"/>
      <c r="D156" s="34"/>
      <c r="F156" s="54"/>
      <c r="G156" s="54"/>
      <c r="H156" s="54"/>
      <c r="I156" s="54"/>
      <c r="J156" s="54"/>
    </row>
    <row r="157" spans="1:10" s="6" customFormat="1" x14ac:dyDescent="0.2">
      <c r="A157" s="8"/>
      <c r="B157" s="8"/>
      <c r="C157" s="9"/>
      <c r="D157" s="34"/>
      <c r="F157" s="54"/>
      <c r="G157" s="54"/>
      <c r="H157" s="54"/>
      <c r="I157" s="54"/>
      <c r="J157" s="54"/>
    </row>
    <row r="158" spans="1:10" s="6" customFormat="1" x14ac:dyDescent="0.2">
      <c r="A158" s="8"/>
      <c r="B158" s="8"/>
      <c r="C158" s="9"/>
      <c r="D158" s="34"/>
      <c r="F158" s="54"/>
      <c r="G158" s="54"/>
      <c r="H158" s="54"/>
      <c r="I158" s="54"/>
      <c r="J158" s="54"/>
    </row>
    <row r="159" spans="1:10" s="6" customFormat="1" x14ac:dyDescent="0.2">
      <c r="A159" s="8"/>
      <c r="B159" s="8"/>
      <c r="C159" s="9"/>
      <c r="D159" s="34"/>
      <c r="F159" s="54"/>
      <c r="G159" s="54"/>
      <c r="H159" s="54"/>
      <c r="I159" s="54"/>
      <c r="J159" s="54"/>
    </row>
    <row r="160" spans="1:10" s="6" customFormat="1" x14ac:dyDescent="0.2">
      <c r="A160" s="8"/>
      <c r="B160" s="8"/>
      <c r="C160" s="9"/>
      <c r="D160" s="34"/>
      <c r="F160" s="54"/>
      <c r="G160" s="54"/>
      <c r="H160" s="54"/>
      <c r="I160" s="54"/>
      <c r="J160" s="54"/>
    </row>
    <row r="161" spans="1:10" s="6" customFormat="1" x14ac:dyDescent="0.2">
      <c r="A161" s="8"/>
      <c r="B161" s="8"/>
      <c r="C161" s="9"/>
      <c r="D161" s="34"/>
      <c r="F161" s="54"/>
      <c r="G161" s="54"/>
      <c r="H161" s="54"/>
      <c r="I161" s="54"/>
      <c r="J161" s="54"/>
    </row>
    <row r="162" spans="1:10" s="6" customFormat="1" ht="12.75" customHeight="1" x14ac:dyDescent="0.2">
      <c r="A162" s="8"/>
      <c r="B162" s="8"/>
      <c r="C162" s="9"/>
      <c r="D162" s="34"/>
      <c r="F162" s="54"/>
      <c r="G162" s="54"/>
      <c r="H162" s="54"/>
      <c r="I162" s="54"/>
      <c r="J162" s="54"/>
    </row>
    <row r="163" spans="1:10" s="6" customFormat="1" ht="18" customHeight="1" x14ac:dyDescent="0.2">
      <c r="A163" s="8"/>
      <c r="B163" s="8"/>
      <c r="C163" s="9"/>
      <c r="D163" s="34"/>
      <c r="F163" s="54"/>
      <c r="G163" s="54"/>
      <c r="H163" s="54"/>
      <c r="I163" s="54"/>
      <c r="J163" s="54"/>
    </row>
    <row r="164" spans="1:10" x14ac:dyDescent="0.2">
      <c r="A164" s="8"/>
      <c r="C164" s="9"/>
      <c r="D164" s="34"/>
    </row>
    <row r="165" spans="1:10" s="2" customFormat="1" x14ac:dyDescent="0.2">
      <c r="A165" s="8"/>
      <c r="B165" s="8"/>
      <c r="C165" s="9"/>
      <c r="D165" s="34"/>
      <c r="F165" s="57"/>
      <c r="G165" s="57"/>
      <c r="H165" s="57"/>
      <c r="I165" s="57"/>
      <c r="J165" s="57"/>
    </row>
    <row r="166" spans="1:10" s="2" customFormat="1" x14ac:dyDescent="0.2">
      <c r="A166" s="8"/>
      <c r="B166" s="8"/>
      <c r="C166" s="9"/>
      <c r="D166" s="34"/>
      <c r="F166" s="57"/>
      <c r="G166" s="57"/>
      <c r="H166" s="57"/>
      <c r="I166" s="57"/>
      <c r="J166" s="57"/>
    </row>
    <row r="167" spans="1:10" s="2" customFormat="1" x14ac:dyDescent="0.2">
      <c r="A167" s="8"/>
      <c r="B167" s="8"/>
      <c r="C167" s="9"/>
      <c r="D167" s="34"/>
      <c r="F167" s="57"/>
      <c r="G167" s="57"/>
      <c r="H167" s="57"/>
      <c r="I167" s="57"/>
      <c r="J167" s="57"/>
    </row>
    <row r="168" spans="1:10" ht="12.75" customHeight="1" x14ac:dyDescent="0.2">
      <c r="A168" s="8"/>
      <c r="C168" s="9"/>
      <c r="D168" s="34"/>
    </row>
    <row r="169" spans="1:10" s="2" customFormat="1" x14ac:dyDescent="0.2">
      <c r="A169" s="8"/>
      <c r="B169" s="8"/>
      <c r="C169" s="9"/>
      <c r="D169" s="34"/>
      <c r="F169" s="57"/>
      <c r="G169" s="57"/>
      <c r="H169" s="57"/>
      <c r="I169" s="57"/>
      <c r="J169" s="57"/>
    </row>
    <row r="170" spans="1:10" s="2" customFormat="1" x14ac:dyDescent="0.2">
      <c r="A170" s="8"/>
      <c r="B170" s="8"/>
      <c r="C170" s="9"/>
      <c r="D170" s="34"/>
      <c r="F170" s="57"/>
      <c r="G170" s="57"/>
      <c r="H170" s="57"/>
      <c r="I170" s="57"/>
      <c r="J170" s="57"/>
    </row>
    <row r="171" spans="1:10" s="2" customFormat="1" x14ac:dyDescent="0.2">
      <c r="A171" s="8"/>
      <c r="B171" s="8"/>
      <c r="C171" s="9"/>
      <c r="D171" s="34"/>
      <c r="F171" s="57"/>
      <c r="G171" s="57"/>
      <c r="H171" s="57"/>
      <c r="I171" s="57"/>
      <c r="J171" s="57"/>
    </row>
    <row r="172" spans="1:10" s="2" customFormat="1" x14ac:dyDescent="0.2">
      <c r="A172" s="8"/>
      <c r="B172" s="8"/>
      <c r="C172" s="9"/>
      <c r="D172" s="34"/>
      <c r="F172" s="57"/>
      <c r="G172" s="57"/>
      <c r="H172" s="57"/>
      <c r="I172" s="57"/>
      <c r="J172" s="57"/>
    </row>
    <row r="173" spans="1:10" s="2" customFormat="1" x14ac:dyDescent="0.2">
      <c r="A173" s="8"/>
      <c r="B173" s="8"/>
      <c r="C173" s="9"/>
      <c r="D173" s="34"/>
      <c r="F173" s="57"/>
      <c r="G173" s="57"/>
      <c r="H173" s="57"/>
      <c r="I173" s="57"/>
      <c r="J173" s="57"/>
    </row>
    <row r="174" spans="1:10" s="2" customFormat="1" x14ac:dyDescent="0.2">
      <c r="A174" s="8"/>
      <c r="B174" s="8"/>
      <c r="C174" s="9"/>
      <c r="D174" s="34"/>
      <c r="F174" s="57"/>
      <c r="G174" s="57"/>
      <c r="H174" s="57"/>
      <c r="I174" s="57"/>
      <c r="J174" s="57"/>
    </row>
    <row r="175" spans="1:10" x14ac:dyDescent="0.2">
      <c r="A175" s="8"/>
      <c r="C175" s="9"/>
      <c r="D175" s="34"/>
    </row>
    <row r="176" spans="1:10" x14ac:dyDescent="0.2">
      <c r="A176" s="8"/>
      <c r="C176" s="9"/>
      <c r="D176" s="34"/>
    </row>
    <row r="177" spans="1:4" x14ac:dyDescent="0.2">
      <c r="A177" s="8"/>
      <c r="C177" s="9"/>
      <c r="D177" s="34"/>
    </row>
    <row r="178" spans="1:4" ht="14.25" customHeight="1" x14ac:dyDescent="0.2">
      <c r="A178" s="8"/>
      <c r="C178" s="9"/>
      <c r="D178" s="34"/>
    </row>
    <row r="179" spans="1:4" x14ac:dyDescent="0.2">
      <c r="A179" s="8"/>
      <c r="C179" s="9"/>
      <c r="D179" s="34"/>
    </row>
    <row r="180" spans="1:4" x14ac:dyDescent="0.2">
      <c r="A180" s="8"/>
      <c r="C180" s="9"/>
      <c r="D180" s="34"/>
    </row>
    <row r="181" spans="1:4" x14ac:dyDescent="0.2">
      <c r="A181" s="8"/>
      <c r="C181" s="9"/>
      <c r="D181" s="34"/>
    </row>
    <row r="182" spans="1:4" x14ac:dyDescent="0.2">
      <c r="A182" s="8"/>
      <c r="C182" s="9"/>
      <c r="D182" s="34"/>
    </row>
    <row r="183" spans="1:4" x14ac:dyDescent="0.2">
      <c r="A183" s="8"/>
      <c r="C183" s="9"/>
      <c r="D183" s="34"/>
    </row>
    <row r="184" spans="1:4" x14ac:dyDescent="0.2">
      <c r="A184" s="8"/>
      <c r="C184" s="9"/>
      <c r="D184" s="34"/>
    </row>
    <row r="185" spans="1:4" x14ac:dyDescent="0.2">
      <c r="A185" s="8"/>
      <c r="C185" s="9"/>
      <c r="D185" s="34"/>
    </row>
    <row r="186" spans="1:4" x14ac:dyDescent="0.2">
      <c r="A186" s="8"/>
      <c r="C186" s="9"/>
      <c r="D186" s="34"/>
    </row>
    <row r="187" spans="1:4" x14ac:dyDescent="0.2">
      <c r="A187" s="8"/>
      <c r="C187" s="9"/>
      <c r="D187" s="34"/>
    </row>
    <row r="188" spans="1:4" x14ac:dyDescent="0.2">
      <c r="A188" s="8"/>
      <c r="C188" s="9"/>
      <c r="D188" s="34"/>
    </row>
    <row r="189" spans="1:4" x14ac:dyDescent="0.2">
      <c r="A189" s="8"/>
      <c r="C189" s="9"/>
      <c r="D189" s="34"/>
    </row>
    <row r="190" spans="1:4" x14ac:dyDescent="0.2">
      <c r="A190" s="8"/>
      <c r="C190" s="9"/>
      <c r="D190" s="34"/>
    </row>
    <row r="191" spans="1:4" x14ac:dyDescent="0.2">
      <c r="A191" s="8"/>
      <c r="C191" s="9"/>
      <c r="D191" s="34"/>
    </row>
    <row r="192" spans="1:4" x14ac:dyDescent="0.2">
      <c r="A192" s="8"/>
      <c r="C192" s="9"/>
      <c r="D192" s="34"/>
    </row>
    <row r="193" spans="1:4" x14ac:dyDescent="0.2">
      <c r="A193" s="8"/>
      <c r="C193" s="9"/>
      <c r="D193" s="34"/>
    </row>
    <row r="194" spans="1:4" x14ac:dyDescent="0.2">
      <c r="A194" s="8"/>
      <c r="C194" s="9"/>
      <c r="D194" s="34"/>
    </row>
    <row r="195" spans="1:4" x14ac:dyDescent="0.2">
      <c r="A195" s="8"/>
      <c r="C195" s="9"/>
      <c r="D195" s="34"/>
    </row>
    <row r="196" spans="1:4" x14ac:dyDescent="0.2">
      <c r="A196" s="8"/>
      <c r="C196" s="9"/>
      <c r="D196" s="34"/>
    </row>
    <row r="197" spans="1:4" x14ac:dyDescent="0.2">
      <c r="A197" s="8"/>
      <c r="C197" s="9"/>
      <c r="D197" s="34"/>
    </row>
    <row r="198" spans="1:4" x14ac:dyDescent="0.2">
      <c r="A198" s="8"/>
      <c r="C198" s="9"/>
      <c r="D198" s="34"/>
    </row>
    <row r="199" spans="1:4" x14ac:dyDescent="0.2">
      <c r="A199" s="8"/>
      <c r="C199" s="9"/>
      <c r="D199" s="34"/>
    </row>
    <row r="200" spans="1:4" x14ac:dyDescent="0.2">
      <c r="A200" s="8"/>
      <c r="C200" s="9"/>
      <c r="D200" s="34"/>
    </row>
    <row r="201" spans="1:4" x14ac:dyDescent="0.2">
      <c r="A201" s="8"/>
      <c r="C201" s="9"/>
      <c r="D201" s="34"/>
    </row>
    <row r="202" spans="1:4" x14ac:dyDescent="0.2">
      <c r="A202" s="8"/>
      <c r="C202" s="9"/>
      <c r="D202" s="34"/>
    </row>
    <row r="203" spans="1:4" x14ac:dyDescent="0.2">
      <c r="A203" s="8"/>
      <c r="C203" s="9"/>
      <c r="D203" s="34"/>
    </row>
    <row r="204" spans="1:4" x14ac:dyDescent="0.2">
      <c r="A204" s="8"/>
      <c r="C204" s="9"/>
      <c r="D204" s="34"/>
    </row>
    <row r="205" spans="1:4" x14ac:dyDescent="0.2">
      <c r="A205" s="8"/>
      <c r="C205" s="9"/>
      <c r="D205" s="34"/>
    </row>
    <row r="206" spans="1:4" x14ac:dyDescent="0.2">
      <c r="A206" s="8"/>
      <c r="C206" s="9"/>
      <c r="D206" s="34"/>
    </row>
    <row r="207" spans="1:4" x14ac:dyDescent="0.2">
      <c r="A207" s="8"/>
      <c r="C207" s="9"/>
      <c r="D207" s="34"/>
    </row>
    <row r="208" spans="1:4" x14ac:dyDescent="0.2">
      <c r="A208" s="8"/>
      <c r="C208" s="9"/>
      <c r="D208" s="34"/>
    </row>
    <row r="209" spans="1:10" x14ac:dyDescent="0.2">
      <c r="A209" s="8"/>
      <c r="C209" s="9"/>
      <c r="D209" s="34"/>
    </row>
    <row r="210" spans="1:10" x14ac:dyDescent="0.2">
      <c r="A210" s="8"/>
      <c r="C210" s="9"/>
      <c r="D210" s="34"/>
    </row>
    <row r="211" spans="1:10" s="6" customFormat="1" x14ac:dyDescent="0.2">
      <c r="A211" s="8"/>
      <c r="B211" s="8"/>
      <c r="C211" s="9"/>
      <c r="D211" s="34"/>
      <c r="F211" s="54"/>
      <c r="G211" s="54"/>
      <c r="H211" s="54"/>
      <c r="I211" s="54"/>
      <c r="J211" s="54"/>
    </row>
    <row r="212" spans="1:10" s="6" customFormat="1" x14ac:dyDescent="0.2">
      <c r="A212" s="8"/>
      <c r="B212" s="8"/>
      <c r="C212" s="9"/>
      <c r="D212" s="34"/>
      <c r="F212" s="54"/>
      <c r="G212" s="54"/>
      <c r="H212" s="54"/>
      <c r="I212" s="54"/>
      <c r="J212" s="54"/>
    </row>
    <row r="213" spans="1:10" s="6" customFormat="1" x14ac:dyDescent="0.2">
      <c r="A213" s="8"/>
      <c r="B213" s="8"/>
      <c r="C213" s="9"/>
      <c r="D213" s="34"/>
      <c r="F213" s="54"/>
      <c r="G213" s="54"/>
      <c r="H213" s="54"/>
      <c r="I213" s="54"/>
      <c r="J213" s="54"/>
    </row>
    <row r="214" spans="1:10" s="6" customFormat="1" x14ac:dyDescent="0.2">
      <c r="A214" s="8"/>
      <c r="B214" s="8"/>
      <c r="C214" s="9"/>
      <c r="D214" s="34"/>
      <c r="F214" s="54"/>
      <c r="G214" s="54"/>
      <c r="H214" s="54"/>
      <c r="I214" s="54"/>
      <c r="J214" s="54"/>
    </row>
    <row r="215" spans="1:10" s="6" customFormat="1" x14ac:dyDescent="0.2">
      <c r="A215" s="8"/>
      <c r="B215" s="8"/>
      <c r="C215" s="9"/>
      <c r="D215" s="34"/>
      <c r="F215" s="54"/>
      <c r="G215" s="54"/>
      <c r="H215" s="54"/>
      <c r="I215" s="54"/>
      <c r="J215" s="54"/>
    </row>
    <row r="216" spans="1:10" s="6" customFormat="1" x14ac:dyDescent="0.2">
      <c r="A216" s="8"/>
      <c r="B216" s="8"/>
      <c r="C216" s="9"/>
      <c r="D216" s="34"/>
      <c r="F216" s="54"/>
      <c r="G216" s="54"/>
      <c r="H216" s="54"/>
      <c r="I216" s="54"/>
      <c r="J216" s="54"/>
    </row>
    <row r="217" spans="1:10" s="6" customFormat="1" x14ac:dyDescent="0.2">
      <c r="A217" s="8"/>
      <c r="B217" s="8"/>
      <c r="C217" s="9"/>
      <c r="D217" s="34"/>
      <c r="F217" s="54"/>
      <c r="G217" s="54"/>
      <c r="H217" s="54"/>
      <c r="I217" s="54"/>
      <c r="J217" s="54"/>
    </row>
    <row r="218" spans="1:10" s="6" customFormat="1" x14ac:dyDescent="0.2">
      <c r="A218" s="8"/>
      <c r="B218" s="8"/>
      <c r="C218" s="9"/>
      <c r="D218" s="34"/>
      <c r="F218" s="54"/>
      <c r="G218" s="54"/>
      <c r="H218" s="54"/>
      <c r="I218" s="54"/>
      <c r="J218" s="54"/>
    </row>
    <row r="219" spans="1:10" s="6" customFormat="1" x14ac:dyDescent="0.2">
      <c r="A219" s="8"/>
      <c r="B219" s="8"/>
      <c r="C219" s="9"/>
      <c r="D219" s="34"/>
      <c r="F219" s="54"/>
      <c r="G219" s="54"/>
      <c r="H219" s="54"/>
      <c r="I219" s="54"/>
      <c r="J219" s="54"/>
    </row>
    <row r="220" spans="1:10" s="6" customFormat="1" x14ac:dyDescent="0.2">
      <c r="A220" s="8"/>
      <c r="B220" s="8"/>
      <c r="C220" s="9"/>
      <c r="D220" s="34"/>
      <c r="F220" s="54"/>
      <c r="G220" s="54"/>
      <c r="H220" s="54"/>
      <c r="I220" s="54"/>
      <c r="J220" s="54"/>
    </row>
    <row r="221" spans="1:10" s="6" customFormat="1" x14ac:dyDescent="0.2">
      <c r="A221" s="8"/>
      <c r="B221" s="8"/>
      <c r="C221" s="9"/>
      <c r="D221" s="34"/>
      <c r="F221" s="54"/>
      <c r="G221" s="54"/>
      <c r="H221" s="54"/>
      <c r="I221" s="54"/>
      <c r="J221" s="54"/>
    </row>
    <row r="222" spans="1:10" s="6" customFormat="1" x14ac:dyDescent="0.2">
      <c r="A222" s="8"/>
      <c r="B222" s="8"/>
      <c r="C222" s="9"/>
      <c r="D222" s="34"/>
      <c r="F222" s="54"/>
      <c r="G222" s="54"/>
      <c r="H222" s="54"/>
      <c r="I222" s="54"/>
      <c r="J222" s="54"/>
    </row>
    <row r="223" spans="1:10" s="6" customFormat="1" x14ac:dyDescent="0.2">
      <c r="A223" s="8"/>
      <c r="B223" s="8"/>
      <c r="C223" s="9"/>
      <c r="D223" s="34"/>
      <c r="F223" s="54"/>
      <c r="G223" s="54"/>
      <c r="H223" s="54"/>
      <c r="I223" s="54"/>
      <c r="J223" s="54"/>
    </row>
    <row r="224" spans="1:10" s="6" customFormat="1" x14ac:dyDescent="0.2">
      <c r="A224" s="8"/>
      <c r="B224" s="8"/>
      <c r="C224" s="9"/>
      <c r="D224" s="34"/>
      <c r="F224" s="54"/>
      <c r="G224" s="54"/>
      <c r="H224" s="54"/>
      <c r="I224" s="54"/>
      <c r="J224" s="54"/>
    </row>
    <row r="225" spans="1:10" s="6" customFormat="1" x14ac:dyDescent="0.2">
      <c r="A225" s="8"/>
      <c r="B225" s="8"/>
      <c r="C225" s="9"/>
      <c r="D225" s="34"/>
      <c r="F225" s="54"/>
      <c r="G225" s="54"/>
      <c r="H225" s="54"/>
      <c r="I225" s="54"/>
      <c r="J225" s="54"/>
    </row>
    <row r="226" spans="1:10" s="6" customFormat="1" x14ac:dyDescent="0.2">
      <c r="A226" s="8"/>
      <c r="B226" s="8"/>
      <c r="C226" s="9"/>
      <c r="D226" s="34"/>
      <c r="F226" s="54"/>
      <c r="G226" s="54"/>
      <c r="H226" s="54"/>
      <c r="I226" s="54"/>
      <c r="J226" s="54"/>
    </row>
    <row r="227" spans="1:10" s="6" customFormat="1" x14ac:dyDescent="0.2">
      <c r="A227" s="8"/>
      <c r="B227" s="8"/>
      <c r="C227" s="9"/>
      <c r="D227" s="34"/>
      <c r="F227" s="54"/>
      <c r="G227" s="54"/>
      <c r="H227" s="54"/>
      <c r="I227" s="54"/>
      <c r="J227" s="54"/>
    </row>
    <row r="228" spans="1:10" s="6" customFormat="1" x14ac:dyDescent="0.2">
      <c r="A228" s="8"/>
      <c r="B228" s="8"/>
      <c r="C228" s="9"/>
      <c r="D228" s="34"/>
      <c r="F228" s="54"/>
      <c r="G228" s="54"/>
      <c r="H228" s="54"/>
      <c r="I228" s="54"/>
      <c r="J228" s="54"/>
    </row>
    <row r="229" spans="1:10" s="6" customFormat="1" x14ac:dyDescent="0.2">
      <c r="A229" s="8"/>
      <c r="B229" s="8"/>
      <c r="C229" s="9"/>
      <c r="D229" s="34"/>
      <c r="F229" s="54"/>
      <c r="G229" s="54"/>
      <c r="H229" s="54"/>
      <c r="I229" s="54"/>
      <c r="J229" s="54"/>
    </row>
    <row r="230" spans="1:10" s="6" customFormat="1" x14ac:dyDescent="0.2">
      <c r="A230" s="8"/>
      <c r="B230" s="8"/>
      <c r="C230" s="9"/>
      <c r="D230" s="34"/>
      <c r="F230" s="54"/>
      <c r="G230" s="54"/>
      <c r="H230" s="54"/>
      <c r="I230" s="54"/>
      <c r="J230" s="54"/>
    </row>
    <row r="231" spans="1:10" s="6" customFormat="1" x14ac:dyDescent="0.2">
      <c r="A231" s="8"/>
      <c r="B231" s="8"/>
      <c r="C231" s="9"/>
      <c r="D231" s="34"/>
      <c r="F231" s="54"/>
      <c r="G231" s="54"/>
      <c r="H231" s="54"/>
      <c r="I231" s="54"/>
      <c r="J231" s="54"/>
    </row>
    <row r="232" spans="1:10" s="6" customFormat="1" x14ac:dyDescent="0.2">
      <c r="A232" s="8"/>
      <c r="B232" s="8"/>
      <c r="C232" s="9"/>
      <c r="D232" s="34"/>
      <c r="F232" s="54"/>
      <c r="G232" s="54"/>
      <c r="H232" s="54"/>
      <c r="I232" s="54"/>
      <c r="J232" s="54"/>
    </row>
    <row r="233" spans="1:10" s="6" customFormat="1" x14ac:dyDescent="0.2">
      <c r="A233" s="8"/>
      <c r="B233" s="8"/>
      <c r="C233" s="9"/>
      <c r="D233" s="34"/>
      <c r="F233" s="54"/>
      <c r="G233" s="54"/>
      <c r="H233" s="54"/>
      <c r="I233" s="54"/>
      <c r="J233" s="54"/>
    </row>
    <row r="234" spans="1:10" s="6" customFormat="1" x14ac:dyDescent="0.2">
      <c r="A234" s="8"/>
      <c r="B234" s="8"/>
      <c r="C234" s="9"/>
      <c r="D234" s="34"/>
      <c r="F234" s="54"/>
      <c r="G234" s="54"/>
      <c r="H234" s="54"/>
      <c r="I234" s="54"/>
      <c r="J234" s="54"/>
    </row>
    <row r="235" spans="1:10" s="6" customFormat="1" x14ac:dyDescent="0.2">
      <c r="A235" s="8"/>
      <c r="B235" s="8"/>
      <c r="C235" s="9"/>
      <c r="D235" s="34"/>
      <c r="F235" s="54"/>
      <c r="G235" s="54"/>
      <c r="H235" s="54"/>
      <c r="I235" s="54"/>
      <c r="J235" s="54"/>
    </row>
    <row r="236" spans="1:10" s="6" customFormat="1" x14ac:dyDescent="0.2">
      <c r="A236" s="8"/>
      <c r="B236" s="8"/>
      <c r="C236" s="9"/>
      <c r="D236" s="34"/>
      <c r="F236" s="54"/>
      <c r="G236" s="54"/>
      <c r="H236" s="54"/>
      <c r="I236" s="54"/>
      <c r="J236" s="54"/>
    </row>
    <row r="237" spans="1:10" s="6" customFormat="1" x14ac:dyDescent="0.2">
      <c r="A237" s="8"/>
      <c r="B237" s="8"/>
      <c r="C237" s="9"/>
      <c r="D237" s="34"/>
      <c r="F237" s="54"/>
      <c r="G237" s="54"/>
      <c r="H237" s="54"/>
      <c r="I237" s="54"/>
      <c r="J237" s="54"/>
    </row>
    <row r="238" spans="1:10" s="6" customFormat="1" x14ac:dyDescent="0.2">
      <c r="A238" s="8"/>
      <c r="B238" s="8"/>
      <c r="C238" s="9"/>
      <c r="D238" s="34"/>
      <c r="F238" s="54"/>
      <c r="G238" s="54"/>
      <c r="H238" s="54"/>
      <c r="I238" s="54"/>
      <c r="J238" s="54"/>
    </row>
    <row r="239" spans="1:10" s="6" customFormat="1" ht="18" customHeight="1" x14ac:dyDescent="0.2">
      <c r="A239" s="8"/>
      <c r="B239" s="8"/>
      <c r="C239" s="9"/>
      <c r="D239" s="34"/>
      <c r="F239" s="54"/>
      <c r="G239" s="54"/>
      <c r="H239" s="54"/>
      <c r="I239" s="54"/>
      <c r="J239" s="54"/>
    </row>
    <row r="240" spans="1:10" x14ac:dyDescent="0.2">
      <c r="A240" s="8"/>
      <c r="C240" s="9"/>
      <c r="D240" s="34"/>
    </row>
    <row r="241" spans="1:10" s="6" customFormat="1" x14ac:dyDescent="0.2">
      <c r="A241" s="8"/>
      <c r="B241" s="8"/>
      <c r="C241" s="9"/>
      <c r="D241" s="34"/>
      <c r="F241" s="54"/>
      <c r="G241" s="54"/>
      <c r="H241" s="54"/>
      <c r="I241" s="54"/>
      <c r="J241" s="54"/>
    </row>
    <row r="242" spans="1:10" s="6" customFormat="1" x14ac:dyDescent="0.2">
      <c r="A242" s="8"/>
      <c r="B242" s="8"/>
      <c r="C242" s="9"/>
      <c r="D242" s="34"/>
      <c r="F242" s="54"/>
      <c r="G242" s="54"/>
      <c r="H242" s="54"/>
      <c r="I242" s="54"/>
      <c r="J242" s="54"/>
    </row>
    <row r="243" spans="1:10" s="6" customFormat="1" x14ac:dyDescent="0.2">
      <c r="A243" s="8"/>
      <c r="B243" s="8"/>
      <c r="C243" s="9"/>
      <c r="D243" s="34"/>
      <c r="F243" s="54"/>
      <c r="G243" s="54"/>
      <c r="H243" s="54"/>
      <c r="I243" s="54"/>
      <c r="J243" s="54"/>
    </row>
    <row r="244" spans="1:10" s="6" customFormat="1" ht="18" customHeight="1" x14ac:dyDescent="0.2">
      <c r="A244" s="8"/>
      <c r="B244" s="8"/>
      <c r="C244" s="9"/>
      <c r="D244" s="34"/>
      <c r="F244" s="54"/>
      <c r="G244" s="54"/>
      <c r="H244" s="54"/>
      <c r="I244" s="54"/>
      <c r="J244" s="54"/>
    </row>
    <row r="245" spans="1:10" x14ac:dyDescent="0.2">
      <c r="A245" s="8"/>
      <c r="C245" s="9"/>
      <c r="D245" s="34"/>
    </row>
    <row r="246" spans="1:10" ht="14.25" customHeight="1" x14ac:dyDescent="0.2">
      <c r="A246" s="8"/>
      <c r="C246" s="9"/>
      <c r="D246" s="34"/>
    </row>
    <row r="247" spans="1:10" ht="14.25" customHeight="1" x14ac:dyDescent="0.2">
      <c r="A247" s="8"/>
      <c r="C247" s="9"/>
      <c r="D247" s="34"/>
    </row>
    <row r="248" spans="1:10" ht="14.25" customHeight="1" x14ac:dyDescent="0.2">
      <c r="A248" s="8"/>
      <c r="C248" s="9"/>
      <c r="D248" s="34"/>
    </row>
    <row r="249" spans="1:10" x14ac:dyDescent="0.2">
      <c r="A249" s="8"/>
      <c r="C249" s="9"/>
      <c r="D249" s="34"/>
    </row>
    <row r="250" spans="1:10" ht="14.25" customHeight="1" x14ac:dyDescent="0.2">
      <c r="A250" s="8"/>
      <c r="C250" s="9"/>
      <c r="D250" s="34"/>
    </row>
    <row r="251" spans="1:10" x14ac:dyDescent="0.2">
      <c r="A251" s="8"/>
      <c r="C251" s="9"/>
      <c r="D251" s="34"/>
    </row>
    <row r="252" spans="1:10" ht="14.25" customHeight="1" x14ac:dyDescent="0.2">
      <c r="A252" s="8"/>
      <c r="C252" s="9"/>
      <c r="D252" s="34"/>
    </row>
    <row r="253" spans="1:10" x14ac:dyDescent="0.2">
      <c r="A253" s="8"/>
      <c r="C253" s="9"/>
      <c r="D253" s="34"/>
    </row>
    <row r="254" spans="1:10" s="6" customFormat="1" ht="30" customHeight="1" x14ac:dyDescent="0.2">
      <c r="A254" s="8"/>
      <c r="B254" s="8"/>
      <c r="C254" s="9"/>
      <c r="D254" s="34"/>
      <c r="F254" s="54"/>
      <c r="G254" s="54"/>
      <c r="H254" s="54"/>
      <c r="I254" s="54"/>
      <c r="J254" s="54"/>
    </row>
    <row r="255" spans="1:10" s="6" customFormat="1" x14ac:dyDescent="0.2">
      <c r="A255" s="8"/>
      <c r="B255" s="8"/>
      <c r="C255" s="9"/>
      <c r="D255" s="34"/>
      <c r="F255" s="54"/>
      <c r="G255" s="54"/>
      <c r="H255" s="54"/>
      <c r="I255" s="54"/>
      <c r="J255" s="54"/>
    </row>
    <row r="256" spans="1:10" s="6" customFormat="1" x14ac:dyDescent="0.2">
      <c r="A256" s="8"/>
      <c r="B256" s="8"/>
      <c r="C256" s="9"/>
      <c r="D256" s="34"/>
      <c r="F256" s="54"/>
      <c r="G256" s="54"/>
      <c r="H256" s="54"/>
      <c r="I256" s="54"/>
      <c r="J256" s="54"/>
    </row>
    <row r="257" spans="1:10" s="6" customFormat="1" x14ac:dyDescent="0.2">
      <c r="A257" s="8"/>
      <c r="B257" s="8"/>
      <c r="C257" s="9"/>
      <c r="D257" s="34"/>
      <c r="F257" s="54"/>
      <c r="G257" s="54"/>
      <c r="H257" s="54"/>
      <c r="I257" s="54"/>
      <c r="J257" s="54"/>
    </row>
    <row r="258" spans="1:10" s="6" customFormat="1" x14ac:dyDescent="0.2">
      <c r="A258" s="8"/>
      <c r="B258" s="8"/>
      <c r="C258" s="9"/>
      <c r="D258" s="34"/>
      <c r="F258" s="54"/>
      <c r="G258" s="54"/>
      <c r="H258" s="54"/>
      <c r="I258" s="54"/>
      <c r="J258" s="54"/>
    </row>
    <row r="259" spans="1:10" s="6" customFormat="1" x14ac:dyDescent="0.2">
      <c r="A259" s="8"/>
      <c r="B259" s="8"/>
      <c r="C259" s="9"/>
      <c r="D259" s="34"/>
      <c r="F259" s="54"/>
      <c r="G259" s="54"/>
      <c r="H259" s="54"/>
      <c r="I259" s="54"/>
      <c r="J259" s="54"/>
    </row>
    <row r="260" spans="1:10" s="6" customFormat="1" x14ac:dyDescent="0.2">
      <c r="A260" s="8"/>
      <c r="B260" s="8"/>
      <c r="C260" s="9"/>
      <c r="D260" s="34"/>
      <c r="F260" s="54"/>
      <c r="G260" s="54"/>
      <c r="H260" s="54"/>
      <c r="I260" s="54"/>
      <c r="J260" s="54"/>
    </row>
    <row r="261" spans="1:10" s="6" customFormat="1" x14ac:dyDescent="0.2">
      <c r="A261" s="8"/>
      <c r="B261" s="8"/>
      <c r="C261" s="9"/>
      <c r="D261" s="34"/>
      <c r="F261" s="54"/>
      <c r="G261" s="54"/>
      <c r="H261" s="54"/>
      <c r="I261" s="54"/>
      <c r="J261" s="54"/>
    </row>
    <row r="262" spans="1:10" s="6" customFormat="1" x14ac:dyDescent="0.2">
      <c r="A262" s="8"/>
      <c r="B262" s="8"/>
      <c r="C262" s="9"/>
      <c r="D262" s="34"/>
      <c r="F262" s="54"/>
      <c r="G262" s="54"/>
      <c r="H262" s="54"/>
      <c r="I262" s="54"/>
      <c r="J262" s="54"/>
    </row>
    <row r="263" spans="1:10" s="6" customFormat="1" x14ac:dyDescent="0.2">
      <c r="A263" s="8"/>
      <c r="B263" s="8"/>
      <c r="C263" s="9"/>
      <c r="D263" s="34"/>
      <c r="F263" s="54"/>
      <c r="G263" s="54"/>
      <c r="H263" s="54"/>
      <c r="I263" s="54"/>
      <c r="J263" s="54"/>
    </row>
    <row r="264" spans="1:10" s="6" customFormat="1" x14ac:dyDescent="0.2">
      <c r="A264" s="8"/>
      <c r="B264" s="8"/>
      <c r="C264" s="9"/>
      <c r="D264" s="34"/>
      <c r="F264" s="54"/>
      <c r="G264" s="54"/>
      <c r="H264" s="54"/>
      <c r="I264" s="54"/>
      <c r="J264" s="54"/>
    </row>
    <row r="265" spans="1:10" s="6" customFormat="1" x14ac:dyDescent="0.2">
      <c r="A265" s="8"/>
      <c r="B265" s="8"/>
      <c r="C265" s="9"/>
      <c r="D265" s="34"/>
      <c r="F265" s="54"/>
      <c r="G265" s="54"/>
      <c r="H265" s="54"/>
      <c r="I265" s="54"/>
      <c r="J265" s="54"/>
    </row>
    <row r="266" spans="1:10" s="6" customFormat="1" x14ac:dyDescent="0.2">
      <c r="A266" s="8"/>
      <c r="B266" s="8"/>
      <c r="C266" s="9"/>
      <c r="D266" s="34"/>
      <c r="F266" s="54"/>
      <c r="G266" s="54"/>
      <c r="H266" s="54"/>
      <c r="I266" s="54"/>
      <c r="J266" s="54"/>
    </row>
    <row r="267" spans="1:10" s="6" customFormat="1" x14ac:dyDescent="0.2">
      <c r="A267" s="8"/>
      <c r="B267" s="8"/>
      <c r="C267" s="9"/>
      <c r="D267" s="34"/>
      <c r="F267" s="54"/>
      <c r="G267" s="54"/>
      <c r="H267" s="54"/>
      <c r="I267" s="54"/>
      <c r="J267" s="54"/>
    </row>
    <row r="268" spans="1:10" s="6" customFormat="1" x14ac:dyDescent="0.2">
      <c r="A268" s="8"/>
      <c r="B268" s="8"/>
      <c r="C268" s="9"/>
      <c r="D268" s="34"/>
      <c r="F268" s="54"/>
      <c r="G268" s="54"/>
      <c r="H268" s="54"/>
      <c r="I268" s="54"/>
      <c r="J268" s="54"/>
    </row>
    <row r="269" spans="1:10" x14ac:dyDescent="0.2">
      <c r="A269" s="8"/>
      <c r="C269" s="9"/>
      <c r="D269" s="34"/>
    </row>
    <row r="270" spans="1:10" x14ac:dyDescent="0.2">
      <c r="A270" s="8"/>
      <c r="C270" s="9"/>
      <c r="D270" s="34"/>
    </row>
    <row r="271" spans="1:10" ht="18" customHeight="1" x14ac:dyDescent="0.2">
      <c r="A271" s="8"/>
      <c r="C271" s="9"/>
      <c r="D271" s="34"/>
    </row>
    <row r="272" spans="1:10" ht="20.25" customHeight="1" x14ac:dyDescent="0.2">
      <c r="A272" s="8"/>
      <c r="C272" s="9"/>
      <c r="D272" s="34"/>
    </row>
    <row r="273" spans="1:4" x14ac:dyDescent="0.2">
      <c r="A273" s="8"/>
      <c r="C273" s="9"/>
      <c r="D273" s="34"/>
    </row>
    <row r="274" spans="1:4" x14ac:dyDescent="0.2">
      <c r="A274" s="8"/>
      <c r="C274" s="9"/>
      <c r="D274" s="34"/>
    </row>
    <row r="275" spans="1:4" x14ac:dyDescent="0.2">
      <c r="A275" s="8"/>
      <c r="C275" s="9"/>
      <c r="D275" s="34"/>
    </row>
    <row r="276" spans="1:4" x14ac:dyDescent="0.2">
      <c r="A276" s="8"/>
      <c r="C276" s="9"/>
      <c r="D276" s="34"/>
    </row>
    <row r="277" spans="1:4" x14ac:dyDescent="0.2">
      <c r="A277" s="8"/>
      <c r="C277" s="9"/>
      <c r="D277" s="34"/>
    </row>
    <row r="278" spans="1:4" x14ac:dyDescent="0.2">
      <c r="A278" s="8"/>
      <c r="C278" s="9"/>
      <c r="D278" s="34"/>
    </row>
    <row r="279" spans="1:4" x14ac:dyDescent="0.2">
      <c r="A279" s="8"/>
      <c r="C279" s="9"/>
      <c r="D279" s="34"/>
    </row>
    <row r="280" spans="1:4" x14ac:dyDescent="0.2">
      <c r="A280" s="8"/>
      <c r="C280" s="9"/>
      <c r="D280" s="34"/>
    </row>
    <row r="281" spans="1:4" x14ac:dyDescent="0.2">
      <c r="A281" s="8"/>
      <c r="C281" s="9"/>
      <c r="D281" s="34"/>
    </row>
    <row r="282" spans="1:4" x14ac:dyDescent="0.2">
      <c r="A282" s="8"/>
      <c r="C282" s="9"/>
      <c r="D282" s="34"/>
    </row>
    <row r="283" spans="1:4" x14ac:dyDescent="0.2">
      <c r="A283" s="8"/>
      <c r="C283" s="9"/>
      <c r="D283" s="34"/>
    </row>
    <row r="284" spans="1:4" x14ac:dyDescent="0.2">
      <c r="A284" s="8"/>
      <c r="C284" s="9"/>
      <c r="D284" s="34"/>
    </row>
    <row r="285" spans="1:4" x14ac:dyDescent="0.2">
      <c r="A285" s="8"/>
      <c r="C285" s="9"/>
      <c r="D285" s="34"/>
    </row>
    <row r="286" spans="1:4" x14ac:dyDescent="0.2">
      <c r="A286" s="8"/>
      <c r="C286" s="9"/>
      <c r="D286" s="34"/>
    </row>
    <row r="287" spans="1:4" x14ac:dyDescent="0.2">
      <c r="A287" s="8"/>
      <c r="C287" s="9"/>
      <c r="D287" s="34"/>
    </row>
    <row r="288" spans="1:4" x14ac:dyDescent="0.2">
      <c r="A288" s="8"/>
      <c r="C288" s="9"/>
      <c r="D288" s="34"/>
    </row>
    <row r="289" spans="1:4" x14ac:dyDescent="0.2">
      <c r="A289" s="8"/>
      <c r="C289" s="9"/>
      <c r="D289" s="34"/>
    </row>
    <row r="290" spans="1:4" x14ac:dyDescent="0.2">
      <c r="A290" s="8"/>
      <c r="C290" s="9"/>
      <c r="D290" s="34"/>
    </row>
    <row r="291" spans="1:4" x14ac:dyDescent="0.2">
      <c r="A291" s="8"/>
      <c r="C291" s="9"/>
      <c r="D291" s="34"/>
    </row>
    <row r="292" spans="1:4" x14ac:dyDescent="0.2">
      <c r="A292" s="8"/>
      <c r="C292" s="9"/>
      <c r="D292" s="34"/>
    </row>
    <row r="293" spans="1:4" x14ac:dyDescent="0.2">
      <c r="A293" s="8"/>
      <c r="C293" s="9"/>
      <c r="D293" s="34"/>
    </row>
    <row r="294" spans="1:4" x14ac:dyDescent="0.2">
      <c r="A294" s="8"/>
      <c r="C294" s="9"/>
      <c r="D294" s="34"/>
    </row>
    <row r="295" spans="1:4" x14ac:dyDescent="0.2">
      <c r="A295" s="8"/>
      <c r="C295" s="9"/>
      <c r="D295" s="34"/>
    </row>
    <row r="296" spans="1:4" x14ac:dyDescent="0.2">
      <c r="A296" s="8"/>
      <c r="C296" s="9"/>
      <c r="D296" s="34"/>
    </row>
    <row r="297" spans="1:4" x14ac:dyDescent="0.2">
      <c r="A297" s="8"/>
      <c r="C297" s="9"/>
      <c r="D297" s="34"/>
    </row>
    <row r="298" spans="1:4" x14ac:dyDescent="0.2">
      <c r="A298" s="8"/>
      <c r="C298" s="9"/>
      <c r="D298" s="34"/>
    </row>
    <row r="299" spans="1:4" x14ac:dyDescent="0.2">
      <c r="A299" s="8"/>
      <c r="C299" s="9"/>
      <c r="D299" s="34"/>
    </row>
    <row r="300" spans="1:4" x14ac:dyDescent="0.2">
      <c r="A300" s="8"/>
      <c r="C300" s="9"/>
      <c r="D300" s="34"/>
    </row>
    <row r="301" spans="1:4" x14ac:dyDescent="0.2">
      <c r="A301" s="8"/>
      <c r="C301" s="9"/>
      <c r="D301" s="34"/>
    </row>
    <row r="302" spans="1:4" x14ac:dyDescent="0.2">
      <c r="A302" s="8"/>
      <c r="C302" s="9"/>
      <c r="D302" s="34"/>
    </row>
    <row r="303" spans="1:4" x14ac:dyDescent="0.2">
      <c r="A303" s="8"/>
      <c r="C303" s="9"/>
      <c r="D303" s="34"/>
    </row>
    <row r="304" spans="1:4" x14ac:dyDescent="0.2">
      <c r="A304" s="8"/>
      <c r="C304" s="9"/>
      <c r="D304" s="34"/>
    </row>
    <row r="305" spans="1:4" x14ac:dyDescent="0.2">
      <c r="A305" s="8"/>
      <c r="C305" s="9"/>
      <c r="D305" s="34"/>
    </row>
    <row r="306" spans="1:4" x14ac:dyDescent="0.2">
      <c r="A306" s="8"/>
      <c r="C306" s="9"/>
      <c r="D306" s="34"/>
    </row>
    <row r="307" spans="1:4" x14ac:dyDescent="0.2">
      <c r="A307" s="8"/>
      <c r="C307" s="9"/>
      <c r="D307" s="34"/>
    </row>
    <row r="308" spans="1:4" x14ac:dyDescent="0.2">
      <c r="A308" s="8"/>
      <c r="C308" s="9"/>
      <c r="D308" s="34"/>
    </row>
    <row r="309" spans="1:4" x14ac:dyDescent="0.2">
      <c r="A309" s="8"/>
      <c r="C309" s="9"/>
      <c r="D309" s="34"/>
    </row>
    <row r="310" spans="1:4" x14ac:dyDescent="0.2">
      <c r="A310" s="8"/>
      <c r="C310" s="9"/>
      <c r="D310" s="34"/>
    </row>
    <row r="311" spans="1:4" x14ac:dyDescent="0.2">
      <c r="A311" s="8"/>
      <c r="C311" s="9"/>
      <c r="D311" s="34"/>
    </row>
    <row r="312" spans="1:4" x14ac:dyDescent="0.2">
      <c r="A312" s="8"/>
      <c r="C312" s="9"/>
      <c r="D312" s="34"/>
    </row>
    <row r="313" spans="1:4" x14ac:dyDescent="0.2">
      <c r="A313" s="8"/>
      <c r="C313" s="9"/>
      <c r="D313" s="34"/>
    </row>
    <row r="314" spans="1:4" x14ac:dyDescent="0.2">
      <c r="A314" s="8"/>
      <c r="C314" s="9"/>
      <c r="D314" s="34"/>
    </row>
    <row r="315" spans="1:4" x14ac:dyDescent="0.2">
      <c r="A315" s="8"/>
      <c r="C315" s="9"/>
      <c r="D315" s="34"/>
    </row>
    <row r="316" spans="1:4" x14ac:dyDescent="0.2">
      <c r="A316" s="8"/>
      <c r="C316" s="9"/>
      <c r="D316" s="34"/>
    </row>
    <row r="317" spans="1:4" x14ac:dyDescent="0.2">
      <c r="A317" s="8"/>
      <c r="C317" s="9"/>
      <c r="D317" s="34"/>
    </row>
    <row r="318" spans="1:4" x14ac:dyDescent="0.2">
      <c r="A318" s="8"/>
      <c r="C318" s="9"/>
      <c r="D318" s="34"/>
    </row>
    <row r="319" spans="1:4" x14ac:dyDescent="0.2">
      <c r="A319" s="8"/>
      <c r="C319" s="9"/>
      <c r="D319" s="34"/>
    </row>
    <row r="320" spans="1:4" x14ac:dyDescent="0.2">
      <c r="A320" s="8"/>
      <c r="C320" s="9"/>
      <c r="D320" s="34"/>
    </row>
    <row r="321" spans="1:4" x14ac:dyDescent="0.2">
      <c r="A321" s="8"/>
      <c r="C321" s="9"/>
      <c r="D321" s="34"/>
    </row>
    <row r="322" spans="1:4" x14ac:dyDescent="0.2">
      <c r="A322" s="8"/>
      <c r="C322" s="9"/>
      <c r="D322" s="34"/>
    </row>
    <row r="323" spans="1:4" x14ac:dyDescent="0.2">
      <c r="A323" s="8"/>
      <c r="C323" s="9"/>
      <c r="D323" s="34"/>
    </row>
    <row r="324" spans="1:4" x14ac:dyDescent="0.2">
      <c r="A324" s="8"/>
      <c r="C324" s="9"/>
      <c r="D324" s="34"/>
    </row>
    <row r="325" spans="1:4" x14ac:dyDescent="0.2">
      <c r="A325" s="8"/>
      <c r="C325" s="9"/>
      <c r="D325" s="34"/>
    </row>
    <row r="326" spans="1:4" x14ac:dyDescent="0.2">
      <c r="A326" s="8"/>
      <c r="C326" s="9"/>
      <c r="D326" s="34"/>
    </row>
    <row r="327" spans="1:4" x14ac:dyDescent="0.2">
      <c r="A327" s="8"/>
      <c r="C327" s="9"/>
      <c r="D327" s="34"/>
    </row>
    <row r="328" spans="1:4" x14ac:dyDescent="0.2">
      <c r="A328" s="8"/>
      <c r="C328" s="9"/>
      <c r="D328" s="34"/>
    </row>
    <row r="329" spans="1:4" x14ac:dyDescent="0.2">
      <c r="A329" s="8"/>
      <c r="C329" s="9"/>
      <c r="D329" s="34"/>
    </row>
    <row r="330" spans="1:4" x14ac:dyDescent="0.2">
      <c r="A330" s="8"/>
      <c r="C330" s="9"/>
      <c r="D330" s="34"/>
    </row>
    <row r="331" spans="1:4" x14ac:dyDescent="0.2">
      <c r="A331" s="8"/>
      <c r="C331" s="9"/>
      <c r="D331" s="34"/>
    </row>
    <row r="332" spans="1:4" x14ac:dyDescent="0.2">
      <c r="A332" s="8"/>
      <c r="C332" s="9"/>
      <c r="D332" s="34"/>
    </row>
    <row r="333" spans="1:4" x14ac:dyDescent="0.2">
      <c r="A333" s="8"/>
      <c r="C333" s="9"/>
      <c r="D333" s="34"/>
    </row>
    <row r="334" spans="1:4" x14ac:dyDescent="0.2">
      <c r="A334" s="8"/>
      <c r="C334" s="9"/>
      <c r="D334" s="34"/>
    </row>
    <row r="335" spans="1:4" x14ac:dyDescent="0.2">
      <c r="A335" s="8"/>
      <c r="C335" s="9"/>
      <c r="D335" s="34"/>
    </row>
    <row r="336" spans="1:4" x14ac:dyDescent="0.2">
      <c r="A336" s="8"/>
      <c r="C336" s="9"/>
      <c r="D336" s="34"/>
    </row>
    <row r="337" spans="1:4" x14ac:dyDescent="0.2">
      <c r="A337" s="8"/>
      <c r="C337" s="9"/>
      <c r="D337" s="34"/>
    </row>
    <row r="338" spans="1:4" x14ac:dyDescent="0.2">
      <c r="A338" s="8"/>
      <c r="C338" s="9"/>
      <c r="D338" s="34"/>
    </row>
    <row r="339" spans="1:4" x14ac:dyDescent="0.2">
      <c r="A339" s="8"/>
      <c r="C339" s="9"/>
      <c r="D339" s="34"/>
    </row>
    <row r="340" spans="1:4" x14ac:dyDescent="0.2">
      <c r="A340" s="8"/>
      <c r="C340" s="9"/>
      <c r="D340" s="34"/>
    </row>
    <row r="341" spans="1:4" x14ac:dyDescent="0.2">
      <c r="A341" s="8"/>
      <c r="C341" s="9"/>
      <c r="D341" s="34"/>
    </row>
    <row r="342" spans="1:4" x14ac:dyDescent="0.2">
      <c r="A342" s="8"/>
      <c r="C342" s="9"/>
      <c r="D342" s="34"/>
    </row>
    <row r="343" spans="1:4" x14ac:dyDescent="0.2">
      <c r="A343" s="8"/>
      <c r="C343" s="9"/>
      <c r="D343" s="34"/>
    </row>
    <row r="344" spans="1:4" x14ac:dyDescent="0.2">
      <c r="A344" s="8"/>
      <c r="C344" s="9"/>
      <c r="D344" s="34"/>
    </row>
    <row r="345" spans="1:4" x14ac:dyDescent="0.2">
      <c r="A345" s="8"/>
      <c r="C345" s="9"/>
      <c r="D345" s="34"/>
    </row>
    <row r="346" spans="1:4" x14ac:dyDescent="0.2">
      <c r="A346" s="8"/>
      <c r="C346" s="9"/>
      <c r="D346" s="34"/>
    </row>
    <row r="347" spans="1:4" x14ac:dyDescent="0.2">
      <c r="A347" s="8"/>
      <c r="C347" s="9"/>
      <c r="D347" s="34"/>
    </row>
    <row r="348" spans="1:4" x14ac:dyDescent="0.2">
      <c r="A348" s="8"/>
      <c r="C348" s="9"/>
      <c r="D348" s="34"/>
    </row>
    <row r="349" spans="1:4" x14ac:dyDescent="0.2">
      <c r="A349" s="8"/>
      <c r="C349" s="9"/>
      <c r="D349" s="34"/>
    </row>
    <row r="350" spans="1:4" x14ac:dyDescent="0.2">
      <c r="A350" s="8"/>
      <c r="C350" s="9"/>
      <c r="D350" s="34"/>
    </row>
    <row r="351" spans="1:4" x14ac:dyDescent="0.2">
      <c r="A351" s="8"/>
      <c r="C351" s="9"/>
      <c r="D351" s="34"/>
    </row>
    <row r="352" spans="1:4" x14ac:dyDescent="0.2">
      <c r="A352" s="8"/>
      <c r="C352" s="9"/>
      <c r="D352" s="34"/>
    </row>
    <row r="353" spans="1:4" x14ac:dyDescent="0.2">
      <c r="A353" s="8"/>
      <c r="C353" s="9"/>
      <c r="D353" s="34"/>
    </row>
    <row r="354" spans="1:4" x14ac:dyDescent="0.2">
      <c r="A354" s="8"/>
      <c r="C354" s="9"/>
      <c r="D354" s="34"/>
    </row>
    <row r="355" spans="1:4" x14ac:dyDescent="0.2">
      <c r="A355" s="8"/>
      <c r="C355" s="9"/>
      <c r="D355" s="34"/>
    </row>
    <row r="356" spans="1:4" x14ac:dyDescent="0.2">
      <c r="A356" s="8"/>
      <c r="C356" s="9"/>
      <c r="D356" s="34"/>
    </row>
    <row r="357" spans="1:4" x14ac:dyDescent="0.2">
      <c r="A357" s="8"/>
      <c r="C357" s="9"/>
      <c r="D357" s="34"/>
    </row>
    <row r="358" spans="1:4" x14ac:dyDescent="0.2">
      <c r="A358" s="8"/>
      <c r="C358" s="9"/>
      <c r="D358" s="34"/>
    </row>
    <row r="359" spans="1:4" x14ac:dyDescent="0.2">
      <c r="A359" s="8"/>
      <c r="C359" s="9"/>
      <c r="D359" s="34"/>
    </row>
    <row r="360" spans="1:4" x14ac:dyDescent="0.2">
      <c r="A360" s="8"/>
      <c r="C360" s="9"/>
      <c r="D360" s="34"/>
    </row>
    <row r="361" spans="1:4" x14ac:dyDescent="0.2">
      <c r="A361" s="8"/>
      <c r="C361" s="9"/>
      <c r="D361" s="34"/>
    </row>
    <row r="362" spans="1:4" x14ac:dyDescent="0.2">
      <c r="A362" s="8"/>
      <c r="C362" s="9"/>
      <c r="D362" s="34"/>
    </row>
    <row r="363" spans="1:4" x14ac:dyDescent="0.2">
      <c r="A363" s="8"/>
      <c r="C363" s="9"/>
      <c r="D363" s="34"/>
    </row>
    <row r="364" spans="1:4" x14ac:dyDescent="0.2">
      <c r="A364" s="8"/>
      <c r="C364" s="9"/>
      <c r="D364" s="34"/>
    </row>
    <row r="365" spans="1:4" x14ac:dyDescent="0.2">
      <c r="A365" s="8"/>
      <c r="C365" s="9"/>
      <c r="D365" s="34"/>
    </row>
    <row r="366" spans="1:4" x14ac:dyDescent="0.2">
      <c r="A366" s="8"/>
      <c r="C366" s="9"/>
      <c r="D366" s="34"/>
    </row>
    <row r="367" spans="1:4" x14ac:dyDescent="0.2">
      <c r="A367" s="8"/>
      <c r="C367" s="9"/>
      <c r="D367" s="34"/>
    </row>
    <row r="368" spans="1:4" x14ac:dyDescent="0.2">
      <c r="A368" s="8"/>
      <c r="C368" s="9"/>
      <c r="D368" s="34"/>
    </row>
    <row r="369" spans="1:4" x14ac:dyDescent="0.2">
      <c r="A369" s="8"/>
      <c r="C369" s="9"/>
      <c r="D369" s="34"/>
    </row>
    <row r="370" spans="1:4" x14ac:dyDescent="0.2">
      <c r="A370" s="8"/>
      <c r="C370" s="9"/>
      <c r="D370" s="34"/>
    </row>
    <row r="371" spans="1:4" x14ac:dyDescent="0.2">
      <c r="A371" s="8"/>
      <c r="C371" s="9"/>
      <c r="D371" s="34"/>
    </row>
    <row r="372" spans="1:4" x14ac:dyDescent="0.2">
      <c r="A372" s="8"/>
      <c r="C372" s="9"/>
      <c r="D372" s="34"/>
    </row>
    <row r="373" spans="1:4" x14ac:dyDescent="0.2">
      <c r="A373" s="8"/>
      <c r="C373" s="9"/>
      <c r="D373" s="34"/>
    </row>
    <row r="374" spans="1:4" x14ac:dyDescent="0.2">
      <c r="A374" s="8"/>
      <c r="C374" s="9"/>
      <c r="D374" s="34"/>
    </row>
    <row r="375" spans="1:4" x14ac:dyDescent="0.2">
      <c r="A375" s="8"/>
      <c r="C375" s="9"/>
      <c r="D375" s="34"/>
    </row>
    <row r="376" spans="1:4" x14ac:dyDescent="0.2">
      <c r="A376" s="8"/>
      <c r="C376" s="9"/>
      <c r="D376" s="34"/>
    </row>
    <row r="377" spans="1:4" x14ac:dyDescent="0.2">
      <c r="A377" s="8"/>
      <c r="C377" s="9"/>
      <c r="D377" s="34"/>
    </row>
    <row r="378" spans="1:4" x14ac:dyDescent="0.2">
      <c r="A378" s="8"/>
      <c r="C378" s="9"/>
      <c r="D378" s="34"/>
    </row>
    <row r="379" spans="1:4" x14ac:dyDescent="0.2">
      <c r="A379" s="8"/>
      <c r="C379" s="9"/>
      <c r="D379" s="34"/>
    </row>
    <row r="380" spans="1:4" x14ac:dyDescent="0.2">
      <c r="A380" s="8"/>
      <c r="C380" s="9"/>
      <c r="D380" s="34"/>
    </row>
    <row r="381" spans="1:4" x14ac:dyDescent="0.2">
      <c r="A381" s="8"/>
      <c r="C381" s="9"/>
      <c r="D381" s="34"/>
    </row>
    <row r="382" spans="1:4" x14ac:dyDescent="0.2">
      <c r="A382" s="8"/>
      <c r="C382" s="9"/>
      <c r="D382" s="34"/>
    </row>
    <row r="383" spans="1:4" x14ac:dyDescent="0.2">
      <c r="A383" s="8"/>
      <c r="C383" s="9"/>
      <c r="D383" s="34"/>
    </row>
    <row r="384" spans="1:4" x14ac:dyDescent="0.2">
      <c r="A384" s="8"/>
      <c r="C384" s="9"/>
      <c r="D384" s="34"/>
    </row>
    <row r="385" spans="1:4" x14ac:dyDescent="0.2">
      <c r="A385" s="8"/>
      <c r="C385" s="9"/>
      <c r="D385" s="34"/>
    </row>
    <row r="386" spans="1:4" x14ac:dyDescent="0.2">
      <c r="A386" s="8"/>
      <c r="C386" s="9"/>
      <c r="D386" s="34"/>
    </row>
    <row r="387" spans="1:4" x14ac:dyDescent="0.2">
      <c r="A387" s="8"/>
      <c r="C387" s="9"/>
      <c r="D387" s="34"/>
    </row>
    <row r="388" spans="1:4" x14ac:dyDescent="0.2">
      <c r="A388" s="8"/>
      <c r="C388" s="9"/>
      <c r="D388" s="34"/>
    </row>
    <row r="389" spans="1:4" x14ac:dyDescent="0.2">
      <c r="A389" s="8"/>
      <c r="C389" s="9"/>
      <c r="D389" s="34"/>
    </row>
    <row r="390" spans="1:4" x14ac:dyDescent="0.2">
      <c r="A390" s="8"/>
      <c r="C390" s="9"/>
      <c r="D390" s="34"/>
    </row>
    <row r="391" spans="1:4" x14ac:dyDescent="0.2">
      <c r="A391" s="8"/>
      <c r="C391" s="9"/>
      <c r="D391" s="34"/>
    </row>
    <row r="392" spans="1:4" x14ac:dyDescent="0.2">
      <c r="A392" s="8"/>
      <c r="C392" s="9"/>
      <c r="D392" s="34"/>
    </row>
    <row r="393" spans="1:4" x14ac:dyDescent="0.2">
      <c r="A393" s="8"/>
      <c r="C393" s="9"/>
      <c r="D393" s="34"/>
    </row>
    <row r="394" spans="1:4" x14ac:dyDescent="0.2">
      <c r="A394" s="8"/>
      <c r="C394" s="9"/>
      <c r="D394" s="34"/>
    </row>
    <row r="395" spans="1:4" x14ac:dyDescent="0.2">
      <c r="A395" s="8"/>
      <c r="C395" s="9"/>
      <c r="D395" s="34"/>
    </row>
    <row r="396" spans="1:4" x14ac:dyDescent="0.2">
      <c r="A396" s="8"/>
      <c r="C396" s="9"/>
      <c r="D396" s="34"/>
    </row>
    <row r="397" spans="1:4" x14ac:dyDescent="0.2">
      <c r="A397" s="8"/>
      <c r="C397" s="9"/>
      <c r="D397" s="34"/>
    </row>
    <row r="398" spans="1:4" x14ac:dyDescent="0.2">
      <c r="A398" s="8"/>
      <c r="C398" s="9"/>
      <c r="D398" s="34"/>
    </row>
    <row r="399" spans="1:4" x14ac:dyDescent="0.2">
      <c r="A399" s="8"/>
      <c r="C399" s="9"/>
      <c r="D399" s="34"/>
    </row>
    <row r="400" spans="1:4" x14ac:dyDescent="0.2">
      <c r="A400" s="8"/>
      <c r="C400" s="9"/>
      <c r="D400" s="34"/>
    </row>
    <row r="401" spans="1:4" x14ac:dyDescent="0.2">
      <c r="A401" s="8"/>
      <c r="C401" s="9"/>
      <c r="D401" s="34"/>
    </row>
    <row r="402" spans="1:4" x14ac:dyDescent="0.2">
      <c r="A402" s="8"/>
      <c r="C402" s="9"/>
      <c r="D402" s="34"/>
    </row>
    <row r="403" spans="1:4" x14ac:dyDescent="0.2">
      <c r="A403" s="8"/>
      <c r="C403" s="9"/>
      <c r="D403" s="34"/>
    </row>
    <row r="404" spans="1:4" x14ac:dyDescent="0.2">
      <c r="A404" s="8"/>
      <c r="C404" s="9"/>
      <c r="D404" s="34"/>
    </row>
    <row r="405" spans="1:4" x14ac:dyDescent="0.2">
      <c r="A405" s="8"/>
      <c r="C405" s="9"/>
      <c r="D405" s="34"/>
    </row>
    <row r="406" spans="1:4" x14ac:dyDescent="0.2">
      <c r="A406" s="8"/>
      <c r="C406" s="9"/>
      <c r="D406" s="34"/>
    </row>
    <row r="407" spans="1:4" x14ac:dyDescent="0.2">
      <c r="A407" s="8"/>
      <c r="C407" s="9"/>
      <c r="D407" s="34"/>
    </row>
    <row r="408" spans="1:4" x14ac:dyDescent="0.2">
      <c r="A408" s="8"/>
      <c r="C408" s="9"/>
      <c r="D408" s="34"/>
    </row>
    <row r="409" spans="1:4" x14ac:dyDescent="0.2">
      <c r="A409" s="8"/>
      <c r="C409" s="9"/>
      <c r="D409" s="34"/>
    </row>
    <row r="410" spans="1:4" x14ac:dyDescent="0.2">
      <c r="A410" s="8"/>
      <c r="C410" s="9"/>
      <c r="D410" s="34"/>
    </row>
    <row r="411" spans="1:4" x14ac:dyDescent="0.2">
      <c r="A411" s="8"/>
      <c r="C411" s="9"/>
      <c r="D411" s="34"/>
    </row>
    <row r="412" spans="1:4" x14ac:dyDescent="0.2">
      <c r="A412" s="8"/>
      <c r="C412" s="9"/>
      <c r="D412" s="34"/>
    </row>
    <row r="413" spans="1:4" x14ac:dyDescent="0.2">
      <c r="A413" s="8"/>
      <c r="C413" s="9"/>
      <c r="D413" s="34"/>
    </row>
    <row r="414" spans="1:4" x14ac:dyDescent="0.2">
      <c r="A414" s="8"/>
      <c r="C414" s="9"/>
      <c r="D414" s="34"/>
    </row>
    <row r="415" spans="1:4" x14ac:dyDescent="0.2">
      <c r="A415" s="8"/>
      <c r="C415" s="9"/>
      <c r="D415" s="34"/>
    </row>
    <row r="416" spans="1:4" x14ac:dyDescent="0.2">
      <c r="A416" s="8"/>
      <c r="C416" s="9"/>
      <c r="D416" s="34"/>
    </row>
    <row r="417" spans="1:4" x14ac:dyDescent="0.2">
      <c r="A417" s="8"/>
      <c r="C417" s="9"/>
      <c r="D417" s="34"/>
    </row>
    <row r="418" spans="1:4" x14ac:dyDescent="0.2">
      <c r="A418" s="8"/>
      <c r="C418" s="9"/>
      <c r="D418" s="34"/>
    </row>
    <row r="419" spans="1:4" x14ac:dyDescent="0.2">
      <c r="A419" s="8"/>
      <c r="C419" s="9"/>
      <c r="D419" s="34"/>
    </row>
    <row r="420" spans="1:4" x14ac:dyDescent="0.2">
      <c r="A420" s="8"/>
      <c r="C420" s="9"/>
      <c r="D420" s="34"/>
    </row>
    <row r="421" spans="1:4" x14ac:dyDescent="0.2">
      <c r="A421" s="8"/>
      <c r="C421" s="9"/>
      <c r="D421" s="34"/>
    </row>
    <row r="422" spans="1:4" x14ac:dyDescent="0.2">
      <c r="A422" s="8"/>
      <c r="C422" s="9"/>
      <c r="D422" s="34"/>
    </row>
    <row r="423" spans="1:4" x14ac:dyDescent="0.2">
      <c r="A423" s="8"/>
      <c r="C423" s="9"/>
      <c r="D423" s="34"/>
    </row>
    <row r="424" spans="1:4" x14ac:dyDescent="0.2">
      <c r="A424" s="8"/>
      <c r="C424" s="9"/>
      <c r="D424" s="34"/>
    </row>
    <row r="425" spans="1:4" x14ac:dyDescent="0.2">
      <c r="A425" s="8"/>
      <c r="C425" s="9"/>
      <c r="D425" s="34"/>
    </row>
    <row r="426" spans="1:4" x14ac:dyDescent="0.2">
      <c r="A426" s="8"/>
      <c r="C426" s="9"/>
      <c r="D426" s="34"/>
    </row>
    <row r="427" spans="1:4" x14ac:dyDescent="0.2">
      <c r="A427" s="8"/>
      <c r="C427" s="9"/>
      <c r="D427" s="34"/>
    </row>
    <row r="428" spans="1:4" x14ac:dyDescent="0.2">
      <c r="A428" s="8"/>
      <c r="C428" s="9"/>
      <c r="D428" s="34"/>
    </row>
    <row r="429" spans="1:4" x14ac:dyDescent="0.2">
      <c r="A429" s="8"/>
      <c r="C429" s="9"/>
      <c r="D429" s="34"/>
    </row>
    <row r="430" spans="1:4" x14ac:dyDescent="0.2">
      <c r="A430" s="8"/>
      <c r="C430" s="9"/>
      <c r="D430" s="34"/>
    </row>
    <row r="431" spans="1:4" x14ac:dyDescent="0.2">
      <c r="A431" s="8"/>
      <c r="C431" s="9"/>
      <c r="D431" s="34"/>
    </row>
    <row r="432" spans="1:4" x14ac:dyDescent="0.2">
      <c r="A432" s="8"/>
      <c r="C432" s="9"/>
      <c r="D432" s="34"/>
    </row>
    <row r="433" spans="1:4" x14ac:dyDescent="0.2">
      <c r="A433" s="8"/>
      <c r="C433" s="9"/>
      <c r="D433" s="34"/>
    </row>
    <row r="434" spans="1:4" x14ac:dyDescent="0.2">
      <c r="A434" s="8"/>
      <c r="C434" s="9"/>
      <c r="D434" s="34"/>
    </row>
    <row r="435" spans="1:4" x14ac:dyDescent="0.2">
      <c r="A435" s="8"/>
      <c r="C435" s="9"/>
      <c r="D435" s="34"/>
    </row>
    <row r="436" spans="1:4" x14ac:dyDescent="0.2">
      <c r="A436" s="8"/>
      <c r="C436" s="9"/>
      <c r="D436" s="34"/>
    </row>
    <row r="437" spans="1:4" x14ac:dyDescent="0.2">
      <c r="A437" s="8"/>
      <c r="C437" s="9"/>
      <c r="D437" s="34"/>
    </row>
    <row r="438" spans="1:4" x14ac:dyDescent="0.2">
      <c r="A438" s="8"/>
      <c r="C438" s="9"/>
      <c r="D438" s="34"/>
    </row>
    <row r="439" spans="1:4" x14ac:dyDescent="0.2">
      <c r="A439" s="8"/>
      <c r="C439" s="9"/>
      <c r="D439" s="34"/>
    </row>
    <row r="440" spans="1:4" x14ac:dyDescent="0.2">
      <c r="A440" s="8"/>
      <c r="C440" s="9"/>
      <c r="D440" s="34"/>
    </row>
    <row r="441" spans="1:4" x14ac:dyDescent="0.2">
      <c r="A441" s="8"/>
      <c r="C441" s="9"/>
      <c r="D441" s="34"/>
    </row>
    <row r="442" spans="1:4" x14ac:dyDescent="0.2">
      <c r="A442" s="8"/>
      <c r="C442" s="9"/>
      <c r="D442" s="34"/>
    </row>
    <row r="443" spans="1:4" x14ac:dyDescent="0.2">
      <c r="A443" s="8"/>
      <c r="C443" s="9"/>
      <c r="D443" s="34"/>
    </row>
    <row r="444" spans="1:4" x14ac:dyDescent="0.2">
      <c r="A444" s="8"/>
      <c r="C444" s="9"/>
      <c r="D444" s="34"/>
    </row>
    <row r="445" spans="1:4" x14ac:dyDescent="0.2">
      <c r="A445" s="8"/>
      <c r="C445" s="9"/>
      <c r="D445" s="34"/>
    </row>
    <row r="446" spans="1:4" x14ac:dyDescent="0.2">
      <c r="A446" s="8"/>
      <c r="C446" s="9"/>
      <c r="D446" s="34"/>
    </row>
    <row r="447" spans="1:4" x14ac:dyDescent="0.2">
      <c r="A447" s="8"/>
      <c r="C447" s="9"/>
      <c r="D447" s="34"/>
    </row>
    <row r="448" spans="1:4" x14ac:dyDescent="0.2">
      <c r="A448" s="8"/>
      <c r="C448" s="9"/>
      <c r="D448" s="34"/>
    </row>
    <row r="449" spans="1:4" x14ac:dyDescent="0.2">
      <c r="A449" s="8"/>
      <c r="C449" s="9"/>
      <c r="D449" s="34"/>
    </row>
    <row r="450" spans="1:4" x14ac:dyDescent="0.2">
      <c r="A450" s="8"/>
      <c r="C450" s="9"/>
      <c r="D450" s="34"/>
    </row>
    <row r="451" spans="1:4" x14ac:dyDescent="0.2">
      <c r="A451" s="8"/>
      <c r="C451" s="9"/>
      <c r="D451" s="34"/>
    </row>
    <row r="452" spans="1:4" x14ac:dyDescent="0.2">
      <c r="A452" s="8"/>
      <c r="C452" s="9"/>
      <c r="D452" s="34"/>
    </row>
    <row r="453" spans="1:4" x14ac:dyDescent="0.2">
      <c r="A453" s="8"/>
      <c r="C453" s="9"/>
      <c r="D453" s="34"/>
    </row>
    <row r="454" spans="1:4" x14ac:dyDescent="0.2">
      <c r="A454" s="8"/>
      <c r="C454" s="9"/>
      <c r="D454" s="34"/>
    </row>
    <row r="455" spans="1:4" x14ac:dyDescent="0.2">
      <c r="A455" s="8"/>
      <c r="C455" s="9"/>
      <c r="D455" s="34"/>
    </row>
    <row r="456" spans="1:4" x14ac:dyDescent="0.2">
      <c r="A456" s="8"/>
      <c r="C456" s="9"/>
      <c r="D456" s="34"/>
    </row>
    <row r="457" spans="1:4" x14ac:dyDescent="0.2">
      <c r="A457" s="8"/>
      <c r="C457" s="9"/>
      <c r="D457" s="34"/>
    </row>
    <row r="458" spans="1:4" x14ac:dyDescent="0.2">
      <c r="A458" s="8"/>
      <c r="C458" s="9"/>
      <c r="D458" s="34"/>
    </row>
    <row r="459" spans="1:4" x14ac:dyDescent="0.2">
      <c r="A459" s="8"/>
      <c r="C459" s="9"/>
      <c r="D459" s="34"/>
    </row>
    <row r="460" spans="1:4" x14ac:dyDescent="0.2">
      <c r="A460" s="8"/>
      <c r="C460" s="9"/>
      <c r="D460" s="34"/>
    </row>
    <row r="461" spans="1:4" x14ac:dyDescent="0.2">
      <c r="A461" s="8"/>
      <c r="C461" s="9"/>
      <c r="D461" s="34"/>
    </row>
    <row r="462" spans="1:4" x14ac:dyDescent="0.2">
      <c r="A462" s="8"/>
      <c r="C462" s="9"/>
      <c r="D462" s="34"/>
    </row>
    <row r="463" spans="1:4" x14ac:dyDescent="0.2">
      <c r="A463" s="8"/>
      <c r="C463" s="9"/>
      <c r="D463" s="34"/>
    </row>
    <row r="464" spans="1:4" x14ac:dyDescent="0.2">
      <c r="A464" s="8"/>
      <c r="C464" s="9"/>
      <c r="D464" s="34"/>
    </row>
    <row r="465" spans="1:4" x14ac:dyDescent="0.2">
      <c r="A465" s="8"/>
      <c r="C465" s="9"/>
      <c r="D465" s="34"/>
    </row>
    <row r="466" spans="1:4" x14ac:dyDescent="0.2">
      <c r="A466" s="8"/>
      <c r="C466" s="9"/>
      <c r="D466" s="34"/>
    </row>
    <row r="467" spans="1:4" x14ac:dyDescent="0.2">
      <c r="A467" s="8"/>
      <c r="C467" s="9"/>
      <c r="D467" s="34"/>
    </row>
    <row r="468" spans="1:4" x14ac:dyDescent="0.2">
      <c r="A468" s="8"/>
      <c r="C468" s="9"/>
      <c r="D468" s="34"/>
    </row>
    <row r="469" spans="1:4" x14ac:dyDescent="0.2">
      <c r="A469" s="8"/>
      <c r="C469" s="9"/>
      <c r="D469" s="34"/>
    </row>
    <row r="470" spans="1:4" x14ac:dyDescent="0.2">
      <c r="A470" s="8"/>
      <c r="C470" s="9"/>
      <c r="D470" s="34"/>
    </row>
    <row r="471" spans="1:4" x14ac:dyDescent="0.2">
      <c r="A471" s="8"/>
      <c r="C471" s="9"/>
      <c r="D471" s="34"/>
    </row>
    <row r="472" spans="1:4" x14ac:dyDescent="0.2">
      <c r="A472" s="8"/>
      <c r="C472" s="9"/>
      <c r="D472" s="34"/>
    </row>
    <row r="473" spans="1:4" x14ac:dyDescent="0.2">
      <c r="A473" s="8"/>
      <c r="C473" s="9"/>
      <c r="D473" s="34"/>
    </row>
    <row r="474" spans="1:4" x14ac:dyDescent="0.2">
      <c r="A474" s="8"/>
      <c r="C474" s="9"/>
      <c r="D474" s="34"/>
    </row>
    <row r="475" spans="1:4" x14ac:dyDescent="0.2">
      <c r="A475" s="8"/>
      <c r="C475" s="9"/>
      <c r="D475" s="34"/>
    </row>
    <row r="476" spans="1:4" x14ac:dyDescent="0.2">
      <c r="A476" s="8"/>
      <c r="C476" s="9"/>
      <c r="D476" s="34"/>
    </row>
    <row r="477" spans="1:4" x14ac:dyDescent="0.2">
      <c r="A477" s="8"/>
      <c r="C477" s="9"/>
      <c r="D477" s="34"/>
    </row>
    <row r="478" spans="1:4" x14ac:dyDescent="0.2">
      <c r="A478" s="8"/>
      <c r="C478" s="9"/>
      <c r="D478" s="34"/>
    </row>
    <row r="479" spans="1:4" x14ac:dyDescent="0.2">
      <c r="A479" s="8"/>
      <c r="C479" s="9"/>
      <c r="D479" s="34"/>
    </row>
    <row r="480" spans="1:4" x14ac:dyDescent="0.2">
      <c r="A480" s="8"/>
      <c r="C480" s="9"/>
      <c r="D480" s="34"/>
    </row>
    <row r="481" spans="1:4" x14ac:dyDescent="0.2">
      <c r="A481" s="8"/>
      <c r="C481" s="9"/>
      <c r="D481" s="34"/>
    </row>
    <row r="482" spans="1:4" x14ac:dyDescent="0.2">
      <c r="A482" s="8"/>
      <c r="C482" s="9"/>
      <c r="D482" s="34"/>
    </row>
    <row r="483" spans="1:4" x14ac:dyDescent="0.2">
      <c r="A483" s="8"/>
      <c r="C483" s="9"/>
      <c r="D483" s="34"/>
    </row>
    <row r="484" spans="1:4" x14ac:dyDescent="0.2">
      <c r="A484" s="8"/>
      <c r="C484" s="9"/>
      <c r="D484" s="34"/>
    </row>
    <row r="485" spans="1:4" x14ac:dyDescent="0.2">
      <c r="A485" s="8"/>
      <c r="C485" s="9"/>
      <c r="D485" s="34"/>
    </row>
    <row r="486" spans="1:4" x14ac:dyDescent="0.2">
      <c r="A486" s="8"/>
      <c r="C486" s="9"/>
      <c r="D486" s="34"/>
    </row>
    <row r="487" spans="1:4" x14ac:dyDescent="0.2">
      <c r="A487" s="8"/>
      <c r="C487" s="9"/>
      <c r="D487" s="34"/>
    </row>
    <row r="488" spans="1:4" x14ac:dyDescent="0.2">
      <c r="A488" s="8"/>
      <c r="C488" s="9"/>
      <c r="D488" s="34"/>
    </row>
    <row r="489" spans="1:4" x14ac:dyDescent="0.2">
      <c r="A489" s="8"/>
      <c r="C489" s="9"/>
      <c r="D489" s="34"/>
    </row>
    <row r="490" spans="1:4" x14ac:dyDescent="0.2">
      <c r="A490" s="8"/>
      <c r="C490" s="9"/>
      <c r="D490" s="34"/>
    </row>
    <row r="491" spans="1:4" x14ac:dyDescent="0.2">
      <c r="A491" s="8"/>
      <c r="C491" s="9"/>
      <c r="D491" s="34"/>
    </row>
    <row r="492" spans="1:4" x14ac:dyDescent="0.2">
      <c r="A492" s="8"/>
      <c r="C492" s="9"/>
      <c r="D492" s="34"/>
    </row>
    <row r="493" spans="1:4" x14ac:dyDescent="0.2">
      <c r="A493" s="8"/>
      <c r="C493" s="9"/>
      <c r="D493" s="34"/>
    </row>
    <row r="494" spans="1:4" x14ac:dyDescent="0.2">
      <c r="A494" s="8"/>
      <c r="C494" s="9"/>
      <c r="D494" s="34"/>
    </row>
    <row r="495" spans="1:4" x14ac:dyDescent="0.2">
      <c r="A495" s="8"/>
      <c r="C495" s="9"/>
      <c r="D495" s="34"/>
    </row>
    <row r="496" spans="1:4" x14ac:dyDescent="0.2">
      <c r="A496" s="8"/>
      <c r="C496" s="9"/>
      <c r="D496" s="34"/>
    </row>
    <row r="497" spans="1:4" x14ac:dyDescent="0.2">
      <c r="A497" s="8"/>
      <c r="C497" s="9"/>
      <c r="D497" s="34"/>
    </row>
    <row r="498" spans="1:4" x14ac:dyDescent="0.2">
      <c r="A498" s="8"/>
      <c r="C498" s="9"/>
      <c r="D498" s="34"/>
    </row>
    <row r="499" spans="1:4" x14ac:dyDescent="0.2">
      <c r="A499" s="8"/>
      <c r="C499" s="9"/>
      <c r="D499" s="34"/>
    </row>
    <row r="500" spans="1:4" x14ac:dyDescent="0.2">
      <c r="A500" s="8"/>
      <c r="C500" s="9"/>
      <c r="D500" s="34"/>
    </row>
    <row r="501" spans="1:4" x14ac:dyDescent="0.2">
      <c r="A501" s="8"/>
      <c r="C501" s="9"/>
      <c r="D501" s="34"/>
    </row>
    <row r="502" spans="1:4" x14ac:dyDescent="0.2">
      <c r="A502" s="8"/>
      <c r="C502" s="9"/>
      <c r="D502" s="34"/>
    </row>
    <row r="503" spans="1:4" x14ac:dyDescent="0.2">
      <c r="A503" s="8"/>
      <c r="C503" s="9"/>
      <c r="D503" s="34"/>
    </row>
    <row r="504" spans="1:4" x14ac:dyDescent="0.2">
      <c r="A504" s="8"/>
      <c r="C504" s="9"/>
      <c r="D504" s="34"/>
    </row>
    <row r="505" spans="1:4" x14ac:dyDescent="0.2">
      <c r="A505" s="8"/>
      <c r="C505" s="9"/>
      <c r="D505" s="34"/>
    </row>
    <row r="506" spans="1:4" x14ac:dyDescent="0.2">
      <c r="A506" s="8"/>
      <c r="C506" s="9"/>
      <c r="D506" s="34"/>
    </row>
    <row r="507" spans="1:4" x14ac:dyDescent="0.2">
      <c r="A507" s="8"/>
      <c r="C507" s="9"/>
      <c r="D507" s="34"/>
    </row>
    <row r="508" spans="1:4" x14ac:dyDescent="0.2">
      <c r="A508" s="8"/>
      <c r="C508" s="9"/>
      <c r="D508" s="34"/>
    </row>
    <row r="509" spans="1:4" x14ac:dyDescent="0.2">
      <c r="A509" s="8"/>
      <c r="C509" s="9"/>
      <c r="D509" s="34"/>
    </row>
    <row r="510" spans="1:4" x14ac:dyDescent="0.2">
      <c r="A510" s="8"/>
      <c r="C510" s="9"/>
      <c r="D510" s="34"/>
    </row>
    <row r="511" spans="1:4" x14ac:dyDescent="0.2">
      <c r="A511" s="8"/>
      <c r="C511" s="9"/>
      <c r="D511" s="34"/>
    </row>
    <row r="512" spans="1:4" x14ac:dyDescent="0.2">
      <c r="A512" s="8"/>
      <c r="C512" s="9"/>
      <c r="D512" s="34"/>
    </row>
    <row r="513" spans="1:4" x14ac:dyDescent="0.2">
      <c r="A513" s="8"/>
      <c r="C513" s="9"/>
      <c r="D513" s="34"/>
    </row>
    <row r="514" spans="1:4" x14ac:dyDescent="0.2">
      <c r="A514" s="8"/>
      <c r="C514" s="9"/>
      <c r="D514" s="34"/>
    </row>
    <row r="515" spans="1:4" x14ac:dyDescent="0.2">
      <c r="A515" s="8"/>
      <c r="C515" s="9"/>
      <c r="D515" s="34"/>
    </row>
    <row r="516" spans="1:4" x14ac:dyDescent="0.2">
      <c r="A516" s="8"/>
      <c r="C516" s="9"/>
      <c r="D516" s="34"/>
    </row>
    <row r="517" spans="1:4" x14ac:dyDescent="0.2">
      <c r="A517" s="8"/>
      <c r="C517" s="9"/>
      <c r="D517" s="34"/>
    </row>
    <row r="518" spans="1:4" x14ac:dyDescent="0.2">
      <c r="A518" s="8"/>
      <c r="C518" s="9"/>
      <c r="D518" s="34"/>
    </row>
    <row r="519" spans="1:4" x14ac:dyDescent="0.2">
      <c r="A519" s="8"/>
      <c r="C519" s="9"/>
      <c r="D519" s="34"/>
    </row>
    <row r="520" spans="1:4" x14ac:dyDescent="0.2">
      <c r="A520" s="8"/>
      <c r="C520" s="9"/>
      <c r="D520" s="34"/>
    </row>
    <row r="521" spans="1:4" x14ac:dyDescent="0.2">
      <c r="A521" s="8"/>
      <c r="C521" s="9"/>
      <c r="D521" s="34"/>
    </row>
    <row r="522" spans="1:4" x14ac:dyDescent="0.2">
      <c r="A522" s="8"/>
      <c r="C522" s="9"/>
      <c r="D522" s="34"/>
    </row>
    <row r="523" spans="1:4" x14ac:dyDescent="0.2">
      <c r="A523" s="8"/>
      <c r="C523" s="9"/>
      <c r="D523" s="34"/>
    </row>
    <row r="524" spans="1:4" x14ac:dyDescent="0.2">
      <c r="A524" s="8"/>
      <c r="C524" s="9"/>
      <c r="D524" s="34"/>
    </row>
    <row r="525" spans="1:4" x14ac:dyDescent="0.2">
      <c r="A525" s="8"/>
      <c r="C525" s="9"/>
      <c r="D525" s="34"/>
    </row>
    <row r="526" spans="1:4" x14ac:dyDescent="0.2">
      <c r="A526" s="8"/>
      <c r="C526" s="9"/>
      <c r="D526" s="34"/>
    </row>
    <row r="527" spans="1:4" x14ac:dyDescent="0.2">
      <c r="A527" s="8"/>
      <c r="C527" s="9"/>
      <c r="D527" s="34"/>
    </row>
    <row r="528" spans="1:4" x14ac:dyDescent="0.2">
      <c r="A528" s="8"/>
      <c r="C528" s="9"/>
      <c r="D528" s="34"/>
    </row>
    <row r="529" spans="1:4" x14ac:dyDescent="0.2">
      <c r="A529" s="8"/>
      <c r="C529" s="9"/>
      <c r="D529" s="34"/>
    </row>
    <row r="530" spans="1:4" x14ac:dyDescent="0.2">
      <c r="A530" s="8"/>
      <c r="C530" s="9"/>
      <c r="D530" s="34"/>
    </row>
    <row r="531" spans="1:4" x14ac:dyDescent="0.2">
      <c r="A531" s="8"/>
      <c r="C531" s="9"/>
      <c r="D531" s="34"/>
    </row>
    <row r="532" spans="1:4" x14ac:dyDescent="0.2">
      <c r="A532" s="8"/>
      <c r="C532" s="9"/>
      <c r="D532" s="34"/>
    </row>
    <row r="533" spans="1:4" x14ac:dyDescent="0.2">
      <c r="A533" s="8"/>
      <c r="C533" s="9"/>
      <c r="D533" s="34"/>
    </row>
    <row r="534" spans="1:4" x14ac:dyDescent="0.2">
      <c r="A534" s="8"/>
      <c r="C534" s="9"/>
      <c r="D534" s="34"/>
    </row>
    <row r="535" spans="1:4" x14ac:dyDescent="0.2">
      <c r="A535" s="8"/>
      <c r="C535" s="9"/>
      <c r="D535" s="34"/>
    </row>
    <row r="536" spans="1:4" x14ac:dyDescent="0.2">
      <c r="A536" s="8"/>
      <c r="C536" s="9"/>
      <c r="D536" s="34"/>
    </row>
    <row r="537" spans="1:4" x14ac:dyDescent="0.2">
      <c r="A537" s="8"/>
      <c r="C537" s="9"/>
      <c r="D537" s="34"/>
    </row>
    <row r="538" spans="1:4" x14ac:dyDescent="0.2">
      <c r="A538" s="8"/>
      <c r="C538" s="9"/>
      <c r="D538" s="34"/>
    </row>
    <row r="539" spans="1:4" x14ac:dyDescent="0.2">
      <c r="A539" s="8"/>
      <c r="C539" s="9"/>
      <c r="D539" s="34"/>
    </row>
    <row r="540" spans="1:4" x14ac:dyDescent="0.2">
      <c r="A540" s="8"/>
      <c r="C540" s="9"/>
      <c r="D540" s="34"/>
    </row>
    <row r="541" spans="1:4" x14ac:dyDescent="0.2">
      <c r="A541" s="8"/>
      <c r="C541" s="9"/>
      <c r="D541" s="34"/>
    </row>
    <row r="542" spans="1:4" x14ac:dyDescent="0.2">
      <c r="A542" s="8"/>
      <c r="C542" s="9"/>
      <c r="D542" s="34"/>
    </row>
    <row r="543" spans="1:4" x14ac:dyDescent="0.2">
      <c r="A543" s="8"/>
      <c r="C543" s="9"/>
      <c r="D543" s="34"/>
    </row>
    <row r="544" spans="1:4" x14ac:dyDescent="0.2">
      <c r="A544" s="8"/>
      <c r="C544" s="9"/>
      <c r="D544" s="34"/>
    </row>
    <row r="545" spans="1:4" x14ac:dyDescent="0.2">
      <c r="A545" s="8"/>
      <c r="C545" s="9"/>
      <c r="D545" s="34"/>
    </row>
    <row r="546" spans="1:4" x14ac:dyDescent="0.2">
      <c r="A546" s="8"/>
      <c r="C546" s="9"/>
      <c r="D546" s="34"/>
    </row>
    <row r="547" spans="1:4" x14ac:dyDescent="0.2">
      <c r="A547" s="8"/>
      <c r="C547" s="9"/>
      <c r="D547" s="34"/>
    </row>
    <row r="548" spans="1:4" x14ac:dyDescent="0.2">
      <c r="A548" s="8"/>
      <c r="C548" s="9"/>
      <c r="D548" s="34"/>
    </row>
    <row r="549" spans="1:4" x14ac:dyDescent="0.2">
      <c r="A549" s="8"/>
      <c r="C549" s="9"/>
      <c r="D549" s="34"/>
    </row>
    <row r="550" spans="1:4" x14ac:dyDescent="0.2">
      <c r="A550" s="8"/>
      <c r="C550" s="9"/>
      <c r="D550" s="34"/>
    </row>
    <row r="551" spans="1:4" x14ac:dyDescent="0.2">
      <c r="A551" s="8"/>
      <c r="C551" s="9"/>
      <c r="D551" s="34"/>
    </row>
    <row r="552" spans="1:4" x14ac:dyDescent="0.2">
      <c r="A552" s="8"/>
      <c r="C552" s="9"/>
      <c r="D552" s="34"/>
    </row>
    <row r="553" spans="1:4" x14ac:dyDescent="0.2">
      <c r="A553" s="8"/>
      <c r="C553" s="9"/>
      <c r="D553" s="34"/>
    </row>
    <row r="554" spans="1:4" x14ac:dyDescent="0.2">
      <c r="A554" s="8"/>
      <c r="C554" s="9"/>
      <c r="D554" s="34"/>
    </row>
    <row r="555" spans="1:4" x14ac:dyDescent="0.2">
      <c r="A555" s="8"/>
      <c r="C555" s="9"/>
      <c r="D555" s="34"/>
    </row>
    <row r="556" spans="1:4" x14ac:dyDescent="0.2">
      <c r="A556" s="8"/>
      <c r="C556" s="9"/>
      <c r="D556" s="34"/>
    </row>
    <row r="557" spans="1:4" x14ac:dyDescent="0.2">
      <c r="A557" s="8"/>
      <c r="C557" s="9"/>
      <c r="D557" s="34"/>
    </row>
    <row r="558" spans="1:4" x14ac:dyDescent="0.2">
      <c r="A558" s="8"/>
      <c r="C558" s="9"/>
      <c r="D558" s="34"/>
    </row>
    <row r="559" spans="1:4" x14ac:dyDescent="0.2">
      <c r="A559" s="8"/>
      <c r="C559" s="9"/>
      <c r="D559" s="34"/>
    </row>
    <row r="560" spans="1:4" x14ac:dyDescent="0.2">
      <c r="A560" s="8"/>
      <c r="C560" s="9"/>
      <c r="D560" s="34"/>
    </row>
    <row r="561" spans="1:4" x14ac:dyDescent="0.2">
      <c r="A561" s="8"/>
      <c r="C561" s="9"/>
      <c r="D561" s="34"/>
    </row>
    <row r="562" spans="1:4" x14ac:dyDescent="0.2">
      <c r="A562" s="8"/>
      <c r="C562" s="9"/>
      <c r="D562" s="34"/>
    </row>
    <row r="563" spans="1:4" x14ac:dyDescent="0.2">
      <c r="A563" s="8"/>
      <c r="C563" s="9"/>
      <c r="D563" s="34"/>
    </row>
    <row r="564" spans="1:4" x14ac:dyDescent="0.2">
      <c r="A564" s="8"/>
      <c r="C564" s="9"/>
      <c r="D564" s="34"/>
    </row>
    <row r="565" spans="1:4" x14ac:dyDescent="0.2">
      <c r="A565" s="8"/>
      <c r="C565" s="9"/>
      <c r="D565" s="34"/>
    </row>
    <row r="566" spans="1:4" x14ac:dyDescent="0.2">
      <c r="A566" s="8"/>
      <c r="C566" s="9"/>
      <c r="D566" s="34"/>
    </row>
    <row r="567" spans="1:4" x14ac:dyDescent="0.2">
      <c r="A567" s="8"/>
      <c r="C567" s="9"/>
      <c r="D567" s="34"/>
    </row>
    <row r="568" spans="1:4" x14ac:dyDescent="0.2">
      <c r="A568" s="8"/>
      <c r="C568" s="9"/>
      <c r="D568" s="34"/>
    </row>
    <row r="569" spans="1:4" x14ac:dyDescent="0.2">
      <c r="A569" s="8"/>
      <c r="C569" s="9"/>
      <c r="D569" s="34"/>
    </row>
    <row r="570" spans="1:4" x14ac:dyDescent="0.2">
      <c r="A570" s="8"/>
      <c r="C570" s="9"/>
      <c r="D570" s="34"/>
    </row>
    <row r="571" spans="1:4" x14ac:dyDescent="0.2">
      <c r="A571" s="8"/>
      <c r="C571" s="9"/>
      <c r="D571" s="34"/>
    </row>
    <row r="572" spans="1:4" x14ac:dyDescent="0.2">
      <c r="A572" s="8"/>
      <c r="C572" s="9"/>
      <c r="D572" s="34"/>
    </row>
    <row r="573" spans="1:4" x14ac:dyDescent="0.2">
      <c r="A573" s="8"/>
      <c r="C573" s="9"/>
      <c r="D573" s="34"/>
    </row>
    <row r="574" spans="1:4" x14ac:dyDescent="0.2">
      <c r="A574" s="8"/>
      <c r="C574" s="9"/>
      <c r="D574" s="34"/>
    </row>
    <row r="575" spans="1:4" x14ac:dyDescent="0.2">
      <c r="A575" s="8"/>
      <c r="C575" s="9"/>
      <c r="D575" s="34"/>
    </row>
    <row r="576" spans="1:4" x14ac:dyDescent="0.2">
      <c r="A576" s="8"/>
      <c r="C576" s="9"/>
      <c r="D576" s="34"/>
    </row>
    <row r="577" spans="1:4" x14ac:dyDescent="0.2">
      <c r="A577" s="8"/>
      <c r="C577" s="9"/>
      <c r="D577" s="34"/>
    </row>
    <row r="578" spans="1:4" x14ac:dyDescent="0.2">
      <c r="A578" s="8"/>
      <c r="C578" s="9"/>
      <c r="D578" s="34"/>
    </row>
    <row r="579" spans="1:4" x14ac:dyDescent="0.2">
      <c r="A579" s="8"/>
      <c r="C579" s="9"/>
      <c r="D579" s="34"/>
    </row>
    <row r="580" spans="1:4" x14ac:dyDescent="0.2">
      <c r="A580" s="8"/>
      <c r="C580" s="9"/>
      <c r="D580" s="34"/>
    </row>
    <row r="581" spans="1:4" x14ac:dyDescent="0.2">
      <c r="A581" s="8"/>
      <c r="C581" s="9"/>
      <c r="D581" s="34"/>
    </row>
    <row r="582" spans="1:4" x14ac:dyDescent="0.2">
      <c r="A582" s="8"/>
      <c r="C582" s="9"/>
      <c r="D582" s="34"/>
    </row>
    <row r="583" spans="1:4" x14ac:dyDescent="0.2">
      <c r="A583" s="8"/>
      <c r="C583" s="9"/>
      <c r="D583" s="34"/>
    </row>
    <row r="584" spans="1:4" x14ac:dyDescent="0.2">
      <c r="A584" s="8"/>
      <c r="C584" s="9"/>
      <c r="D584" s="34"/>
    </row>
    <row r="585" spans="1:4" x14ac:dyDescent="0.2">
      <c r="A585" s="8"/>
      <c r="C585" s="9"/>
      <c r="D585" s="34"/>
    </row>
    <row r="586" spans="1:4" x14ac:dyDescent="0.2">
      <c r="A586" s="8"/>
      <c r="C586" s="9"/>
      <c r="D586" s="34"/>
    </row>
    <row r="587" spans="1:4" x14ac:dyDescent="0.2">
      <c r="A587" s="8"/>
      <c r="C587" s="9"/>
      <c r="D587" s="34"/>
    </row>
    <row r="588" spans="1:4" x14ac:dyDescent="0.2">
      <c r="A588" s="8"/>
      <c r="C588" s="9"/>
      <c r="D588" s="34"/>
    </row>
    <row r="589" spans="1:4" x14ac:dyDescent="0.2">
      <c r="A589" s="8"/>
      <c r="C589" s="9"/>
      <c r="D589" s="34"/>
    </row>
    <row r="590" spans="1:4" x14ac:dyDescent="0.2">
      <c r="A590" s="8"/>
      <c r="C590" s="9"/>
      <c r="D590" s="34"/>
    </row>
    <row r="591" spans="1:4" x14ac:dyDescent="0.2">
      <c r="A591" s="8"/>
      <c r="C591" s="9"/>
      <c r="D591" s="34"/>
    </row>
    <row r="592" spans="1:4" x14ac:dyDescent="0.2">
      <c r="A592" s="8"/>
      <c r="C592" s="9"/>
      <c r="D592" s="34"/>
    </row>
    <row r="593" spans="1:4" x14ac:dyDescent="0.2">
      <c r="A593" s="8"/>
      <c r="C593" s="9"/>
      <c r="D593" s="34"/>
    </row>
    <row r="594" spans="1:4" x14ac:dyDescent="0.2">
      <c r="A594" s="8"/>
      <c r="C594" s="9"/>
      <c r="D594" s="34"/>
    </row>
    <row r="595" spans="1:4" x14ac:dyDescent="0.2">
      <c r="A595" s="8"/>
      <c r="C595" s="9"/>
      <c r="D595" s="34"/>
    </row>
    <row r="596" spans="1:4" x14ac:dyDescent="0.2">
      <c r="A596" s="8"/>
      <c r="C596" s="9"/>
      <c r="D596" s="34"/>
    </row>
    <row r="597" spans="1:4" x14ac:dyDescent="0.2">
      <c r="A597" s="8"/>
      <c r="C597" s="9"/>
      <c r="D597" s="34"/>
    </row>
    <row r="598" spans="1:4" x14ac:dyDescent="0.2">
      <c r="A598" s="8"/>
      <c r="C598" s="9"/>
      <c r="D598" s="34"/>
    </row>
    <row r="599" spans="1:4" x14ac:dyDescent="0.2">
      <c r="A599" s="8"/>
      <c r="C599" s="9"/>
      <c r="D599" s="34"/>
    </row>
    <row r="600" spans="1:4" x14ac:dyDescent="0.2">
      <c r="A600" s="8"/>
      <c r="C600" s="9"/>
      <c r="D600" s="34"/>
    </row>
    <row r="601" spans="1:4" x14ac:dyDescent="0.2">
      <c r="A601" s="8"/>
      <c r="C601" s="9"/>
      <c r="D601" s="34"/>
    </row>
    <row r="602" spans="1:4" x14ac:dyDescent="0.2">
      <c r="A602" s="8"/>
      <c r="C602" s="9"/>
      <c r="D602" s="34"/>
    </row>
    <row r="603" spans="1:4" x14ac:dyDescent="0.2">
      <c r="A603" s="8"/>
      <c r="C603" s="9"/>
      <c r="D603" s="34"/>
    </row>
    <row r="604" spans="1:4" x14ac:dyDescent="0.2">
      <c r="A604" s="8"/>
      <c r="C604" s="9"/>
      <c r="D604" s="34"/>
    </row>
    <row r="605" spans="1:4" x14ac:dyDescent="0.2">
      <c r="A605" s="8"/>
      <c r="C605" s="9"/>
      <c r="D605" s="34"/>
    </row>
    <row r="606" spans="1:4" x14ac:dyDescent="0.2">
      <c r="A606" s="8"/>
      <c r="C606" s="9"/>
      <c r="D606" s="34"/>
    </row>
    <row r="607" spans="1:4" x14ac:dyDescent="0.2">
      <c r="A607" s="8"/>
      <c r="C607" s="9"/>
      <c r="D607" s="34"/>
    </row>
    <row r="608" spans="1:4" x14ac:dyDescent="0.2">
      <c r="A608" s="8"/>
      <c r="C608" s="9"/>
      <c r="D608" s="34"/>
    </row>
    <row r="609" spans="1:4" x14ac:dyDescent="0.2">
      <c r="A609" s="8"/>
      <c r="C609" s="9"/>
      <c r="D609" s="34"/>
    </row>
    <row r="610" spans="1:4" x14ac:dyDescent="0.2">
      <c r="A610" s="8"/>
      <c r="C610" s="9"/>
      <c r="D610" s="34"/>
    </row>
    <row r="611" spans="1:4" x14ac:dyDescent="0.2">
      <c r="A611" s="8"/>
      <c r="C611" s="9"/>
      <c r="D611" s="34"/>
    </row>
    <row r="612" spans="1:4" x14ac:dyDescent="0.2">
      <c r="A612" s="8"/>
      <c r="C612" s="9"/>
      <c r="D612" s="34"/>
    </row>
    <row r="613" spans="1:4" x14ac:dyDescent="0.2">
      <c r="A613" s="8"/>
      <c r="C613" s="9"/>
      <c r="D613" s="34"/>
    </row>
    <row r="614" spans="1:4" x14ac:dyDescent="0.2">
      <c r="A614" s="8"/>
      <c r="C614" s="9"/>
      <c r="D614" s="34"/>
    </row>
    <row r="615" spans="1:4" x14ac:dyDescent="0.2">
      <c r="A615" s="8"/>
      <c r="C615" s="9"/>
      <c r="D615" s="34"/>
    </row>
    <row r="616" spans="1:4" x14ac:dyDescent="0.2">
      <c r="A616" s="8"/>
      <c r="C616" s="9"/>
      <c r="D616" s="34"/>
    </row>
    <row r="617" spans="1:4" x14ac:dyDescent="0.2">
      <c r="A617" s="8"/>
      <c r="C617" s="9"/>
      <c r="D617" s="34"/>
    </row>
    <row r="618" spans="1:4" x14ac:dyDescent="0.2">
      <c r="A618" s="8"/>
      <c r="C618" s="9"/>
      <c r="D618" s="34"/>
    </row>
    <row r="619" spans="1:4" x14ac:dyDescent="0.2">
      <c r="A619" s="8"/>
      <c r="C619" s="9"/>
      <c r="D619" s="34"/>
    </row>
    <row r="620" spans="1:4" x14ac:dyDescent="0.2">
      <c r="A620" s="8"/>
      <c r="C620" s="9"/>
      <c r="D620" s="34"/>
    </row>
    <row r="621" spans="1:4" x14ac:dyDescent="0.2">
      <c r="A621" s="8"/>
      <c r="C621" s="9"/>
      <c r="D621" s="34"/>
    </row>
    <row r="622" spans="1:4" x14ac:dyDescent="0.2">
      <c r="A622" s="8"/>
      <c r="C622" s="9"/>
      <c r="D622" s="34"/>
    </row>
    <row r="623" spans="1:4" x14ac:dyDescent="0.2">
      <c r="A623" s="8"/>
      <c r="C623" s="9"/>
      <c r="D623" s="34"/>
    </row>
    <row r="624" spans="1:4" x14ac:dyDescent="0.2">
      <c r="A624" s="8"/>
      <c r="C624" s="9"/>
      <c r="D624" s="34"/>
    </row>
    <row r="625" spans="1:4" x14ac:dyDescent="0.2">
      <c r="A625" s="8"/>
      <c r="C625" s="9"/>
      <c r="D625" s="34"/>
    </row>
    <row r="626" spans="1:4" x14ac:dyDescent="0.2">
      <c r="A626" s="8"/>
      <c r="C626" s="9"/>
      <c r="D626" s="34"/>
    </row>
  </sheetData>
  <mergeCells count="25">
    <mergeCell ref="A1:D1"/>
    <mergeCell ref="A68:C68"/>
    <mergeCell ref="A91:C91"/>
    <mergeCell ref="A59:D59"/>
    <mergeCell ref="A100:D100"/>
    <mergeCell ref="A99:C99"/>
    <mergeCell ref="A57:D57"/>
    <mergeCell ref="A69:D69"/>
    <mergeCell ref="A52:C52"/>
    <mergeCell ref="A53:D53"/>
    <mergeCell ref="A43:D43"/>
    <mergeCell ref="A40:D40"/>
    <mergeCell ref="B106:C106"/>
    <mergeCell ref="B107:C107"/>
    <mergeCell ref="A94:C94"/>
    <mergeCell ref="A102:D102"/>
    <mergeCell ref="A3:D3"/>
    <mergeCell ref="A5:D5"/>
    <mergeCell ref="A29:D29"/>
    <mergeCell ref="A38:D38"/>
    <mergeCell ref="A42:C42"/>
    <mergeCell ref="A28:C28"/>
    <mergeCell ref="A37:C37"/>
    <mergeCell ref="A92:D92"/>
    <mergeCell ref="A95:D95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1" orientation="portrait" r:id="rId1"/>
  <headerFooter alignWithMargins="0">
    <oddFooter>Strona &amp;P z &amp;N</oddFooter>
  </headerFooter>
  <rowBreaks count="1" manualBreakCount="1">
    <brk id="5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X17"/>
  <sheetViews>
    <sheetView view="pageBreakPreview" zoomScale="80" zoomScaleNormal="100" zoomScaleSheetLayoutView="80" workbookViewId="0">
      <selection activeCell="W9" sqref="W9"/>
    </sheetView>
  </sheetViews>
  <sheetFormatPr defaultRowHeight="12.75" x14ac:dyDescent="0.2"/>
  <cols>
    <col min="1" max="1" width="4.5703125" style="51" customWidth="1"/>
    <col min="2" max="2" width="14.85546875" style="51" customWidth="1"/>
    <col min="3" max="3" width="14" style="51" customWidth="1"/>
    <col min="4" max="4" width="21.85546875" style="123" customWidth="1"/>
    <col min="5" max="5" width="15.7109375" style="51" customWidth="1"/>
    <col min="6" max="6" width="21.85546875" style="51" customWidth="1"/>
    <col min="7" max="7" width="14.28515625" style="51" customWidth="1"/>
    <col min="8" max="8" width="13.140625" style="51" customWidth="1"/>
    <col min="9" max="9" width="16" style="118" customWidth="1"/>
    <col min="10" max="10" width="10.85546875" style="118" customWidth="1"/>
    <col min="11" max="11" width="15.140625" style="51" customWidth="1"/>
    <col min="12" max="12" width="13" style="51" customWidth="1"/>
    <col min="13" max="13" width="16.85546875" style="51" customWidth="1"/>
    <col min="14" max="15" width="17.140625" style="51" customWidth="1"/>
    <col min="16" max="16" width="22.85546875" style="51" customWidth="1"/>
    <col min="17" max="20" width="15" style="51" customWidth="1"/>
    <col min="21" max="24" width="8" style="51" customWidth="1"/>
    <col min="25" max="16384" width="9.140625" style="1"/>
  </cols>
  <sheetData>
    <row r="1" spans="1:24" ht="21" customHeight="1" x14ac:dyDescent="0.2">
      <c r="A1" s="145" t="s">
        <v>85</v>
      </c>
      <c r="B1" s="146"/>
      <c r="C1" s="146"/>
      <c r="D1" s="146"/>
      <c r="E1" s="146"/>
      <c r="F1" s="146"/>
      <c r="I1" s="117"/>
    </row>
    <row r="2" spans="1:24" ht="23.25" customHeight="1" x14ac:dyDescent="0.2">
      <c r="A2" s="144" t="s">
        <v>13</v>
      </c>
      <c r="B2" s="144"/>
      <c r="C2" s="144"/>
      <c r="D2" s="144"/>
      <c r="E2" s="144"/>
      <c r="F2" s="144"/>
      <c r="G2" s="144"/>
      <c r="H2" s="144"/>
      <c r="I2" s="144"/>
      <c r="J2" s="147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9"/>
    </row>
    <row r="3" spans="1:24" s="4" customFormat="1" ht="18" customHeight="1" x14ac:dyDescent="0.2">
      <c r="A3" s="143" t="s">
        <v>14</v>
      </c>
      <c r="B3" s="143" t="s">
        <v>15</v>
      </c>
      <c r="C3" s="143" t="s">
        <v>16</v>
      </c>
      <c r="D3" s="143" t="s">
        <v>17</v>
      </c>
      <c r="E3" s="143" t="s">
        <v>18</v>
      </c>
      <c r="F3" s="143" t="s">
        <v>63</v>
      </c>
      <c r="G3" s="143" t="s">
        <v>52</v>
      </c>
      <c r="H3" s="143" t="s">
        <v>19</v>
      </c>
      <c r="I3" s="143" t="s">
        <v>6</v>
      </c>
      <c r="J3" s="143" t="s">
        <v>7</v>
      </c>
      <c r="K3" s="143" t="s">
        <v>8</v>
      </c>
      <c r="L3" s="143" t="s">
        <v>53</v>
      </c>
      <c r="M3" s="143" t="s">
        <v>54</v>
      </c>
      <c r="N3" s="143" t="s">
        <v>9</v>
      </c>
      <c r="O3" s="150" t="s">
        <v>491</v>
      </c>
      <c r="P3" s="143" t="s">
        <v>139</v>
      </c>
      <c r="Q3" s="143" t="s">
        <v>55</v>
      </c>
      <c r="R3" s="143"/>
      <c r="S3" s="143" t="s">
        <v>56</v>
      </c>
      <c r="T3" s="143"/>
      <c r="U3" s="143" t="s">
        <v>564</v>
      </c>
      <c r="V3" s="143"/>
      <c r="W3" s="143"/>
      <c r="X3" s="143"/>
    </row>
    <row r="4" spans="1:24" s="4" customFormat="1" ht="36.7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51"/>
      <c r="P4" s="143"/>
      <c r="Q4" s="143"/>
      <c r="R4" s="143"/>
      <c r="S4" s="143"/>
      <c r="T4" s="143"/>
      <c r="U4" s="143"/>
      <c r="V4" s="143"/>
      <c r="W4" s="143"/>
      <c r="X4" s="143"/>
    </row>
    <row r="5" spans="1:24" s="4" customFormat="1" ht="42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52"/>
      <c r="P5" s="143"/>
      <c r="Q5" s="33" t="s">
        <v>20</v>
      </c>
      <c r="R5" s="33" t="s">
        <v>21</v>
      </c>
      <c r="S5" s="33" t="s">
        <v>20</v>
      </c>
      <c r="T5" s="33" t="s">
        <v>21</v>
      </c>
      <c r="U5" s="33" t="s">
        <v>57</v>
      </c>
      <c r="V5" s="33" t="s">
        <v>58</v>
      </c>
      <c r="W5" s="33" t="s">
        <v>59</v>
      </c>
      <c r="X5" s="33" t="s">
        <v>60</v>
      </c>
    </row>
    <row r="6" spans="1:24" ht="18.75" customHeight="1" x14ac:dyDescent="0.2">
      <c r="A6" s="142" t="s">
        <v>89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19"/>
    </row>
    <row r="7" spans="1:24" s="4" customFormat="1" ht="60.75" customHeight="1" x14ac:dyDescent="0.2">
      <c r="A7" s="86">
        <v>1</v>
      </c>
      <c r="B7" s="86" t="s">
        <v>92</v>
      </c>
      <c r="C7" s="86">
        <v>200</v>
      </c>
      <c r="D7" s="86">
        <v>53153</v>
      </c>
      <c r="E7" s="86" t="s">
        <v>90</v>
      </c>
      <c r="F7" s="86" t="s">
        <v>91</v>
      </c>
      <c r="G7" s="86" t="s">
        <v>434</v>
      </c>
      <c r="H7" s="86">
        <v>1986</v>
      </c>
      <c r="I7" s="86" t="s">
        <v>112</v>
      </c>
      <c r="J7" s="86">
        <v>2</v>
      </c>
      <c r="K7" s="86" t="s">
        <v>435</v>
      </c>
      <c r="L7" s="86" t="s">
        <v>401</v>
      </c>
      <c r="M7" s="86" t="s">
        <v>121</v>
      </c>
      <c r="N7" s="86"/>
      <c r="O7" s="86"/>
      <c r="P7" s="59"/>
      <c r="Q7" s="120" t="s">
        <v>560</v>
      </c>
      <c r="R7" s="120" t="s">
        <v>561</v>
      </c>
      <c r="S7" s="120" t="s">
        <v>88</v>
      </c>
      <c r="T7" s="120" t="s">
        <v>88</v>
      </c>
      <c r="U7" s="121" t="s">
        <v>126</v>
      </c>
      <c r="V7" s="121" t="s">
        <v>126</v>
      </c>
      <c r="W7" s="121"/>
      <c r="X7" s="121"/>
    </row>
    <row r="8" spans="1:24" s="4" customFormat="1" ht="60.75" customHeight="1" x14ac:dyDescent="0.2">
      <c r="A8" s="86">
        <v>2</v>
      </c>
      <c r="B8" s="86" t="s">
        <v>92</v>
      </c>
      <c r="C8" s="86">
        <v>244</v>
      </c>
      <c r="D8" s="86">
        <v>887</v>
      </c>
      <c r="E8" s="86" t="s">
        <v>93</v>
      </c>
      <c r="F8" s="86" t="s">
        <v>410</v>
      </c>
      <c r="G8" s="86" t="s">
        <v>111</v>
      </c>
      <c r="H8" s="86">
        <v>1976</v>
      </c>
      <c r="I8" s="86" t="s">
        <v>113</v>
      </c>
      <c r="J8" s="86">
        <v>6</v>
      </c>
      <c r="K8" s="86" t="s">
        <v>88</v>
      </c>
      <c r="L8" s="86" t="s">
        <v>122</v>
      </c>
      <c r="M8" s="86" t="s">
        <v>121</v>
      </c>
      <c r="N8" s="86"/>
      <c r="O8" s="86"/>
      <c r="P8" s="59"/>
      <c r="Q8" s="120" t="s">
        <v>562</v>
      </c>
      <c r="R8" s="120" t="s">
        <v>563</v>
      </c>
      <c r="S8" s="120" t="s">
        <v>88</v>
      </c>
      <c r="T8" s="120" t="s">
        <v>88</v>
      </c>
      <c r="U8" s="121" t="s">
        <v>126</v>
      </c>
      <c r="V8" s="121" t="s">
        <v>126</v>
      </c>
      <c r="W8" s="121"/>
      <c r="X8" s="121"/>
    </row>
    <row r="9" spans="1:24" s="51" customFormat="1" ht="60.75" customHeight="1" x14ac:dyDescent="0.2">
      <c r="A9" s="86">
        <v>3</v>
      </c>
      <c r="B9" s="86" t="s">
        <v>94</v>
      </c>
      <c r="C9" s="86" t="s">
        <v>95</v>
      </c>
      <c r="D9" s="86" t="s">
        <v>96</v>
      </c>
      <c r="E9" s="86" t="s">
        <v>97</v>
      </c>
      <c r="F9" s="86" t="s">
        <v>98</v>
      </c>
      <c r="G9" s="86" t="s">
        <v>114</v>
      </c>
      <c r="H9" s="86">
        <v>2007</v>
      </c>
      <c r="I9" s="86" t="s">
        <v>115</v>
      </c>
      <c r="J9" s="86">
        <v>5</v>
      </c>
      <c r="K9" s="86" t="s">
        <v>88</v>
      </c>
      <c r="L9" s="86" t="s">
        <v>404</v>
      </c>
      <c r="M9" s="86" t="s">
        <v>121</v>
      </c>
      <c r="N9" s="86" t="s">
        <v>123</v>
      </c>
      <c r="O9" s="86" t="s">
        <v>581</v>
      </c>
      <c r="P9" s="59">
        <v>9000</v>
      </c>
      <c r="Q9" s="120" t="s">
        <v>565</v>
      </c>
      <c r="R9" s="120" t="s">
        <v>566</v>
      </c>
      <c r="S9" s="120" t="s">
        <v>565</v>
      </c>
      <c r="T9" s="120" t="s">
        <v>566</v>
      </c>
      <c r="U9" s="121" t="s">
        <v>126</v>
      </c>
      <c r="V9" s="121" t="s">
        <v>126</v>
      </c>
      <c r="W9" s="127" t="s">
        <v>126</v>
      </c>
      <c r="X9" s="121"/>
    </row>
    <row r="10" spans="1:24" s="4" customFormat="1" ht="60.75" customHeight="1" x14ac:dyDescent="0.2">
      <c r="A10" s="86">
        <v>4</v>
      </c>
      <c r="B10" s="86" t="s">
        <v>99</v>
      </c>
      <c r="C10" s="86" t="s">
        <v>100</v>
      </c>
      <c r="D10" s="86">
        <v>395961</v>
      </c>
      <c r="E10" s="86" t="s">
        <v>101</v>
      </c>
      <c r="F10" s="86" t="s">
        <v>102</v>
      </c>
      <c r="G10" s="86" t="s">
        <v>116</v>
      </c>
      <c r="H10" s="124">
        <v>1977</v>
      </c>
      <c r="I10" s="86" t="s">
        <v>88</v>
      </c>
      <c r="J10" s="86">
        <v>1</v>
      </c>
      <c r="K10" s="124" t="s">
        <v>88</v>
      </c>
      <c r="L10" s="86" t="s">
        <v>88</v>
      </c>
      <c r="M10" s="86" t="s">
        <v>121</v>
      </c>
      <c r="N10" s="86"/>
      <c r="O10" s="86"/>
      <c r="P10" s="59"/>
      <c r="Q10" s="120" t="s">
        <v>567</v>
      </c>
      <c r="R10" s="120" t="s">
        <v>568</v>
      </c>
      <c r="S10" s="120" t="s">
        <v>88</v>
      </c>
      <c r="T10" s="120" t="s">
        <v>88</v>
      </c>
      <c r="U10" s="121" t="s">
        <v>126</v>
      </c>
      <c r="V10" s="121" t="s">
        <v>126</v>
      </c>
      <c r="W10" s="121"/>
      <c r="X10" s="121"/>
    </row>
    <row r="11" spans="1:24" s="4" customFormat="1" ht="60.75" customHeight="1" x14ac:dyDescent="0.2">
      <c r="A11" s="86">
        <v>5</v>
      </c>
      <c r="B11" s="86" t="s">
        <v>103</v>
      </c>
      <c r="C11" s="86" t="s">
        <v>104</v>
      </c>
      <c r="D11" s="86" t="s">
        <v>105</v>
      </c>
      <c r="E11" s="86" t="s">
        <v>106</v>
      </c>
      <c r="F11" s="86" t="s">
        <v>107</v>
      </c>
      <c r="G11" s="86" t="s">
        <v>117</v>
      </c>
      <c r="H11" s="124">
        <v>2009</v>
      </c>
      <c r="I11" s="86" t="s">
        <v>118</v>
      </c>
      <c r="J11" s="86">
        <v>2</v>
      </c>
      <c r="K11" s="124" t="s">
        <v>402</v>
      </c>
      <c r="L11" s="86" t="s">
        <v>403</v>
      </c>
      <c r="M11" s="86" t="s">
        <v>121</v>
      </c>
      <c r="N11" s="86" t="s">
        <v>123</v>
      </c>
      <c r="O11" s="86"/>
      <c r="P11" s="59"/>
      <c r="Q11" s="120" t="s">
        <v>569</v>
      </c>
      <c r="R11" s="120" t="s">
        <v>570</v>
      </c>
      <c r="S11" s="120" t="s">
        <v>88</v>
      </c>
      <c r="T11" s="120" t="s">
        <v>88</v>
      </c>
      <c r="U11" s="121" t="s">
        <v>126</v>
      </c>
      <c r="V11" s="121" t="s">
        <v>126</v>
      </c>
      <c r="W11" s="121"/>
      <c r="X11" s="121"/>
    </row>
    <row r="12" spans="1:24" s="51" customFormat="1" ht="60.75" customHeight="1" x14ac:dyDescent="0.2">
      <c r="A12" s="86">
        <v>6</v>
      </c>
      <c r="B12" s="86" t="s">
        <v>108</v>
      </c>
      <c r="C12" s="86">
        <v>1120</v>
      </c>
      <c r="D12" s="86" t="s">
        <v>109</v>
      </c>
      <c r="E12" s="86" t="s">
        <v>110</v>
      </c>
      <c r="F12" s="86" t="s">
        <v>410</v>
      </c>
      <c r="G12" s="86" t="s">
        <v>119</v>
      </c>
      <c r="H12" s="86">
        <v>1989</v>
      </c>
      <c r="I12" s="86" t="s">
        <v>586</v>
      </c>
      <c r="J12" s="86">
        <v>9</v>
      </c>
      <c r="K12" s="86" t="s">
        <v>120</v>
      </c>
      <c r="L12" s="86" t="s">
        <v>125</v>
      </c>
      <c r="M12" s="86" t="s">
        <v>121</v>
      </c>
      <c r="N12" s="86"/>
      <c r="O12" s="86"/>
      <c r="P12" s="59"/>
      <c r="Q12" s="120" t="s">
        <v>571</v>
      </c>
      <c r="R12" s="120" t="s">
        <v>572</v>
      </c>
      <c r="S12" s="120" t="s">
        <v>88</v>
      </c>
      <c r="T12" s="120" t="s">
        <v>88</v>
      </c>
      <c r="U12" s="121" t="s">
        <v>126</v>
      </c>
      <c r="V12" s="121" t="s">
        <v>126</v>
      </c>
      <c r="W12" s="127"/>
      <c r="X12" s="121"/>
    </row>
    <row r="13" spans="1:24" s="51" customFormat="1" ht="60.75" customHeight="1" x14ac:dyDescent="0.2">
      <c r="A13" s="86">
        <v>7</v>
      </c>
      <c r="B13" s="86" t="s">
        <v>471</v>
      </c>
      <c r="C13" s="122" t="s">
        <v>481</v>
      </c>
      <c r="D13" s="86">
        <v>12454</v>
      </c>
      <c r="E13" s="86" t="s">
        <v>472</v>
      </c>
      <c r="F13" s="86" t="s">
        <v>410</v>
      </c>
      <c r="G13" s="86" t="s">
        <v>347</v>
      </c>
      <c r="H13" s="86">
        <v>1986</v>
      </c>
      <c r="I13" s="86" t="s">
        <v>473</v>
      </c>
      <c r="J13" s="86">
        <v>4</v>
      </c>
      <c r="K13" s="86" t="s">
        <v>482</v>
      </c>
      <c r="L13" s="86" t="s">
        <v>124</v>
      </c>
      <c r="M13" s="86" t="s">
        <v>121</v>
      </c>
      <c r="N13" s="86"/>
      <c r="O13" s="86"/>
      <c r="P13" s="59"/>
      <c r="Q13" s="120" t="s">
        <v>573</v>
      </c>
      <c r="R13" s="120" t="s">
        <v>574</v>
      </c>
      <c r="S13" s="120" t="s">
        <v>88</v>
      </c>
      <c r="T13" s="120" t="s">
        <v>88</v>
      </c>
      <c r="U13" s="121" t="s">
        <v>126</v>
      </c>
      <c r="V13" s="121" t="s">
        <v>126</v>
      </c>
      <c r="W13" s="121"/>
      <c r="X13" s="121"/>
    </row>
    <row r="14" spans="1:24" s="51" customFormat="1" ht="60.75" customHeight="1" x14ac:dyDescent="0.2">
      <c r="A14" s="86">
        <v>8</v>
      </c>
      <c r="B14" s="86" t="s">
        <v>477</v>
      </c>
      <c r="C14" s="86" t="s">
        <v>474</v>
      </c>
      <c r="D14" s="86" t="s">
        <v>478</v>
      </c>
      <c r="E14" s="86" t="s">
        <v>475</v>
      </c>
      <c r="F14" s="86" t="s">
        <v>98</v>
      </c>
      <c r="G14" s="86" t="s">
        <v>479</v>
      </c>
      <c r="H14" s="86">
        <v>2017</v>
      </c>
      <c r="I14" s="86" t="s">
        <v>476</v>
      </c>
      <c r="J14" s="86">
        <v>5</v>
      </c>
      <c r="K14" s="86" t="s">
        <v>88</v>
      </c>
      <c r="L14" s="86" t="s">
        <v>480</v>
      </c>
      <c r="M14" s="86" t="s">
        <v>146</v>
      </c>
      <c r="N14" s="86"/>
      <c r="O14" s="86" t="s">
        <v>582</v>
      </c>
      <c r="P14" s="59">
        <v>39000</v>
      </c>
      <c r="Q14" s="120" t="s">
        <v>575</v>
      </c>
      <c r="R14" s="120" t="s">
        <v>576</v>
      </c>
      <c r="S14" s="120" t="s">
        <v>575</v>
      </c>
      <c r="T14" s="120" t="s">
        <v>576</v>
      </c>
      <c r="U14" s="121" t="s">
        <v>126</v>
      </c>
      <c r="V14" s="121" t="s">
        <v>126</v>
      </c>
      <c r="W14" s="127" t="s">
        <v>126</v>
      </c>
      <c r="X14" s="121" t="s">
        <v>126</v>
      </c>
    </row>
    <row r="15" spans="1:24" s="51" customFormat="1" ht="60.75" customHeight="1" x14ac:dyDescent="0.2">
      <c r="A15" s="86">
        <v>9</v>
      </c>
      <c r="B15" s="86" t="s">
        <v>490</v>
      </c>
      <c r="C15" s="86" t="s">
        <v>483</v>
      </c>
      <c r="D15" s="86" t="s">
        <v>485</v>
      </c>
      <c r="E15" s="86" t="s">
        <v>486</v>
      </c>
      <c r="F15" s="86" t="s">
        <v>484</v>
      </c>
      <c r="G15" s="86" t="s">
        <v>88</v>
      </c>
      <c r="H15" s="86">
        <v>2017</v>
      </c>
      <c r="I15" s="86" t="s">
        <v>489</v>
      </c>
      <c r="J15" s="86" t="s">
        <v>88</v>
      </c>
      <c r="K15" s="86" t="s">
        <v>487</v>
      </c>
      <c r="L15" s="86" t="s">
        <v>488</v>
      </c>
      <c r="M15" s="86" t="s">
        <v>146</v>
      </c>
      <c r="N15" s="86"/>
      <c r="O15" s="86"/>
      <c r="P15" s="59"/>
      <c r="Q15" s="120" t="s">
        <v>577</v>
      </c>
      <c r="R15" s="120" t="s">
        <v>578</v>
      </c>
      <c r="S15" s="120" t="s">
        <v>88</v>
      </c>
      <c r="T15" s="120" t="s">
        <v>88</v>
      </c>
      <c r="U15" s="121" t="s">
        <v>126</v>
      </c>
      <c r="V15" s="121"/>
      <c r="W15" s="121"/>
      <c r="X15" s="121"/>
    </row>
    <row r="16" spans="1:24" s="51" customFormat="1" ht="60.75" customHeight="1" x14ac:dyDescent="0.2">
      <c r="A16" s="86">
        <v>10</v>
      </c>
      <c r="B16" s="86" t="s">
        <v>108</v>
      </c>
      <c r="C16" s="86" t="s">
        <v>533</v>
      </c>
      <c r="D16" s="86" t="s">
        <v>532</v>
      </c>
      <c r="E16" s="86" t="s">
        <v>534</v>
      </c>
      <c r="F16" s="86" t="s">
        <v>410</v>
      </c>
      <c r="G16" s="86" t="s">
        <v>535</v>
      </c>
      <c r="H16" s="86">
        <v>1997</v>
      </c>
      <c r="I16" s="86" t="s">
        <v>585</v>
      </c>
      <c r="J16" s="86">
        <v>9</v>
      </c>
      <c r="K16" s="86" t="s">
        <v>536</v>
      </c>
      <c r="L16" s="86" t="s">
        <v>537</v>
      </c>
      <c r="M16" s="86" t="s">
        <v>146</v>
      </c>
      <c r="N16" s="86"/>
      <c r="O16" s="86"/>
      <c r="P16" s="59"/>
      <c r="Q16" s="120" t="s">
        <v>579</v>
      </c>
      <c r="R16" s="120" t="s">
        <v>580</v>
      </c>
      <c r="S16" s="120" t="s">
        <v>88</v>
      </c>
      <c r="T16" s="120" t="s">
        <v>88</v>
      </c>
      <c r="U16" s="121" t="s">
        <v>126</v>
      </c>
      <c r="V16" s="121" t="s">
        <v>126</v>
      </c>
      <c r="W16" s="121"/>
      <c r="X16" s="121"/>
    </row>
    <row r="17" spans="2:2" x14ac:dyDescent="0.2">
      <c r="B17" s="108"/>
    </row>
  </sheetData>
  <mergeCells count="24">
    <mergeCell ref="L6:W6"/>
    <mergeCell ref="U3:X4"/>
    <mergeCell ref="M3:M5"/>
    <mergeCell ref="L3:L5"/>
    <mergeCell ref="N3:N5"/>
    <mergeCell ref="P3:P5"/>
    <mergeCell ref="Q3:R4"/>
    <mergeCell ref="S3:T4"/>
    <mergeCell ref="A2:I2"/>
    <mergeCell ref="G3:G5"/>
    <mergeCell ref="J3:J5"/>
    <mergeCell ref="A1:F1"/>
    <mergeCell ref="E3:E5"/>
    <mergeCell ref="F3:F5"/>
    <mergeCell ref="J2:X2"/>
    <mergeCell ref="O3:O5"/>
    <mergeCell ref="A6:K6"/>
    <mergeCell ref="K3:K5"/>
    <mergeCell ref="H3:H5"/>
    <mergeCell ref="I3:I5"/>
    <mergeCell ref="A3:A5"/>
    <mergeCell ref="B3:B5"/>
    <mergeCell ref="C3:C5"/>
    <mergeCell ref="D3:D5"/>
  </mergeCells>
  <phoneticPr fontId="0" type="noConversion"/>
  <printOptions horizontalCentered="1"/>
  <pageMargins left="0" right="0" top="0.98425196850393704" bottom="0.39370078740157483" header="0.51181102362204722" footer="0.51181102362204722"/>
  <pageSetup paperSize="9" scale="3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16.140625" style="71" customWidth="1"/>
    <col min="2" max="2" width="19.7109375" style="71" customWidth="1"/>
    <col min="3" max="3" width="19.42578125" style="73" customWidth="1"/>
    <col min="4" max="4" width="55.42578125" style="72" customWidth="1"/>
    <col min="5" max="5" width="9.140625" style="71"/>
    <col min="6" max="6" width="17" style="71" customWidth="1"/>
    <col min="7" max="16384" width="9.140625" style="71"/>
  </cols>
  <sheetData>
    <row r="1" spans="1:4" x14ac:dyDescent="0.2">
      <c r="A1" s="77" t="s">
        <v>498</v>
      </c>
      <c r="B1" s="76"/>
      <c r="C1" s="75"/>
      <c r="D1" s="74"/>
    </row>
    <row r="3" spans="1:4" ht="25.5" x14ac:dyDescent="0.2">
      <c r="A3" s="84" t="s">
        <v>538</v>
      </c>
      <c r="B3" s="85" t="s">
        <v>539</v>
      </c>
      <c r="C3" s="85" t="s">
        <v>540</v>
      </c>
      <c r="D3" s="85" t="s">
        <v>541</v>
      </c>
    </row>
    <row r="4" spans="1:4" x14ac:dyDescent="0.2">
      <c r="A4" s="153" t="s">
        <v>542</v>
      </c>
      <c r="B4" s="153"/>
      <c r="C4" s="153"/>
      <c r="D4" s="153"/>
    </row>
    <row r="5" spans="1:4" ht="27" customHeight="1" x14ac:dyDescent="0.2">
      <c r="A5" s="154" t="s">
        <v>548</v>
      </c>
      <c r="B5" s="155"/>
      <c r="C5" s="155"/>
      <c r="D5" s="156"/>
    </row>
    <row r="6" spans="1:4" x14ac:dyDescent="0.2">
      <c r="A6" s="153" t="s">
        <v>543</v>
      </c>
      <c r="B6" s="153"/>
      <c r="C6" s="153"/>
      <c r="D6" s="153"/>
    </row>
    <row r="7" spans="1:4" ht="30" customHeight="1" x14ac:dyDescent="0.2">
      <c r="A7" s="86">
        <v>4</v>
      </c>
      <c r="B7" s="87">
        <v>5484.8</v>
      </c>
      <c r="C7" s="87" t="s">
        <v>546</v>
      </c>
      <c r="D7" s="88" t="s">
        <v>549</v>
      </c>
    </row>
    <row r="8" spans="1:4" ht="57.75" customHeight="1" x14ac:dyDescent="0.2">
      <c r="A8" s="86">
        <v>3</v>
      </c>
      <c r="B8" s="87">
        <v>8918.26</v>
      </c>
      <c r="C8" s="87" t="s">
        <v>544</v>
      </c>
      <c r="D8" s="88" t="s">
        <v>550</v>
      </c>
    </row>
    <row r="9" spans="1:4" x14ac:dyDescent="0.2">
      <c r="A9" s="153" t="s">
        <v>545</v>
      </c>
      <c r="B9" s="153"/>
      <c r="C9" s="153"/>
      <c r="D9" s="153"/>
    </row>
    <row r="10" spans="1:4" ht="29.25" customHeight="1" x14ac:dyDescent="0.2">
      <c r="A10" s="86">
        <v>2</v>
      </c>
      <c r="B10" s="87">
        <v>59023.19</v>
      </c>
      <c r="C10" s="87" t="s">
        <v>544</v>
      </c>
      <c r="D10" s="88" t="s">
        <v>551</v>
      </c>
    </row>
    <row r="11" spans="1:4" x14ac:dyDescent="0.2">
      <c r="A11" s="153" t="s">
        <v>547</v>
      </c>
      <c r="B11" s="153"/>
      <c r="C11" s="153"/>
      <c r="D11" s="153"/>
    </row>
    <row r="12" spans="1:4" s="93" customFormat="1" ht="21.75" customHeight="1" x14ac:dyDescent="0.2">
      <c r="A12" s="86">
        <v>2</v>
      </c>
      <c r="B12" s="87">
        <v>1063.53</v>
      </c>
      <c r="C12" s="87" t="s">
        <v>546</v>
      </c>
      <c r="D12" s="88" t="s">
        <v>552</v>
      </c>
    </row>
    <row r="13" spans="1:4" s="93" customFormat="1" ht="38.25" x14ac:dyDescent="0.2">
      <c r="A13" s="86">
        <v>2</v>
      </c>
      <c r="B13" s="87">
        <v>22520.39</v>
      </c>
      <c r="C13" s="87" t="s">
        <v>544</v>
      </c>
      <c r="D13" s="88" t="s">
        <v>553</v>
      </c>
    </row>
    <row r="14" spans="1:4" x14ac:dyDescent="0.2">
      <c r="A14" s="89" t="s">
        <v>0</v>
      </c>
      <c r="B14" s="90">
        <f>SUM(B7:B8,B10,B12:B13)</f>
        <v>97010.17</v>
      </c>
      <c r="C14" s="91"/>
      <c r="D14" s="92"/>
    </row>
    <row r="15" spans="1:4" x14ac:dyDescent="0.2">
      <c r="A15" s="93"/>
      <c r="B15" s="94"/>
      <c r="C15" s="95"/>
      <c r="D15" s="96"/>
    </row>
    <row r="16" spans="1:4" x14ac:dyDescent="0.2">
      <c r="A16" s="81"/>
      <c r="B16" s="97"/>
      <c r="C16" s="97"/>
      <c r="D16" s="98"/>
    </row>
    <row r="17" spans="1:4" x14ac:dyDescent="0.2">
      <c r="A17" s="93"/>
      <c r="B17" s="94"/>
      <c r="C17" s="95"/>
      <c r="D17" s="96"/>
    </row>
    <row r="18" spans="1:4" x14ac:dyDescent="0.2">
      <c r="A18" s="99" t="s">
        <v>554</v>
      </c>
      <c r="B18" s="94"/>
      <c r="C18" s="95"/>
      <c r="D18" s="96"/>
    </row>
  </sheetData>
  <mergeCells count="5">
    <mergeCell ref="A4:D4"/>
    <mergeCell ref="A6:D6"/>
    <mergeCell ref="A9:D9"/>
    <mergeCell ref="A11:D11"/>
    <mergeCell ref="A5:D5"/>
  </mergeCells>
  <printOptions horizontalCentered="1"/>
  <pageMargins left="0.74803149606299213" right="0.15748031496062992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5.85546875" style="15" customWidth="1"/>
    <col min="2" max="2" width="42.42578125" style="22" customWidth="1"/>
    <col min="3" max="3" width="23" style="27" customWidth="1"/>
    <col min="4" max="4" width="22.42578125" style="27" customWidth="1"/>
    <col min="5" max="5" width="29.140625" style="27" customWidth="1"/>
    <col min="6" max="6" width="15.140625" customWidth="1"/>
    <col min="7" max="7" width="17.42578125" customWidth="1"/>
    <col min="8" max="8" width="15.42578125" customWidth="1"/>
  </cols>
  <sheetData>
    <row r="1" spans="1:8" ht="16.5" x14ac:dyDescent="0.2">
      <c r="B1" s="20" t="s">
        <v>30</v>
      </c>
      <c r="D1" s="28"/>
      <c r="E1" s="28"/>
    </row>
    <row r="2" spans="1:8" ht="16.5" x14ac:dyDescent="0.2">
      <c r="B2" s="20"/>
    </row>
    <row r="3" spans="1:8" ht="12.75" customHeight="1" x14ac:dyDescent="0.2">
      <c r="B3" s="157" t="s">
        <v>51</v>
      </c>
      <c r="C3" s="157"/>
      <c r="D3" s="157"/>
      <c r="E3"/>
    </row>
    <row r="4" spans="1:8" ht="60" x14ac:dyDescent="0.2">
      <c r="A4" s="13" t="s">
        <v>14</v>
      </c>
      <c r="B4" s="13" t="s">
        <v>11</v>
      </c>
      <c r="C4" s="29" t="s">
        <v>29</v>
      </c>
      <c r="D4" s="29" t="s">
        <v>10</v>
      </c>
      <c r="E4" s="70" t="s">
        <v>508</v>
      </c>
    </row>
    <row r="5" spans="1:8" s="2" customFormat="1" ht="26.25" customHeight="1" x14ac:dyDescent="0.2">
      <c r="A5" s="18">
        <v>1</v>
      </c>
      <c r="B5" s="52" t="s">
        <v>65</v>
      </c>
      <c r="C5" s="101">
        <v>872481.09</v>
      </c>
      <c r="D5" s="101">
        <v>0</v>
      </c>
      <c r="E5" s="101">
        <v>0</v>
      </c>
      <c r="G5" s="104"/>
      <c r="H5" s="104"/>
    </row>
    <row r="6" spans="1:8" s="2" customFormat="1" ht="24" customHeight="1" x14ac:dyDescent="0.2">
      <c r="A6" s="18">
        <v>2</v>
      </c>
      <c r="B6" s="62" t="s">
        <v>422</v>
      </c>
      <c r="C6" s="101">
        <v>1136127.5900000001</v>
      </c>
      <c r="D6" s="101">
        <v>145732.44</v>
      </c>
      <c r="E6" s="101">
        <v>0</v>
      </c>
      <c r="G6" s="104"/>
      <c r="H6" s="104"/>
    </row>
    <row r="7" spans="1:8" s="2" customFormat="1" ht="26.25" customHeight="1" x14ac:dyDescent="0.2">
      <c r="A7" s="18">
        <v>3</v>
      </c>
      <c r="B7" s="52" t="s">
        <v>71</v>
      </c>
      <c r="C7" s="101">
        <v>43840.89</v>
      </c>
      <c r="D7" s="101">
        <v>955.58</v>
      </c>
      <c r="E7" s="101">
        <v>0</v>
      </c>
      <c r="G7" s="104"/>
      <c r="H7" s="104"/>
    </row>
    <row r="8" spans="1:8" s="2" customFormat="1" ht="26.25" customHeight="1" x14ac:dyDescent="0.2">
      <c r="A8" s="18">
        <v>4</v>
      </c>
      <c r="B8" s="102" t="s">
        <v>132</v>
      </c>
      <c r="C8" s="101">
        <f>113584.86+1919+1289+826+2000+1289+2760+349</f>
        <v>124016.86</v>
      </c>
      <c r="D8" s="101">
        <v>0</v>
      </c>
      <c r="E8" s="101">
        <v>0</v>
      </c>
      <c r="G8" s="104"/>
      <c r="H8" s="104"/>
    </row>
    <row r="9" spans="1:8" s="2" customFormat="1" ht="26.25" customHeight="1" x14ac:dyDescent="0.2">
      <c r="A9" s="18">
        <v>5</v>
      </c>
      <c r="B9" s="52" t="s">
        <v>76</v>
      </c>
      <c r="C9" s="101">
        <f>27624.46+5704.17</f>
        <v>33328.629999999997</v>
      </c>
      <c r="D9" s="101">
        <v>0</v>
      </c>
      <c r="E9" s="101">
        <v>5704.17</v>
      </c>
      <c r="G9" s="104"/>
      <c r="H9" s="104"/>
    </row>
    <row r="10" spans="1:8" s="2" customFormat="1" ht="26.25" customHeight="1" x14ac:dyDescent="0.2">
      <c r="A10" s="18">
        <v>6</v>
      </c>
      <c r="B10" s="103" t="s">
        <v>78</v>
      </c>
      <c r="C10" s="101">
        <f>125569.39+1999+40+2700+3099.99+910</f>
        <v>134318.38</v>
      </c>
      <c r="D10" s="101">
        <v>125569.39</v>
      </c>
      <c r="E10" s="101">
        <v>0</v>
      </c>
      <c r="F10" s="6"/>
      <c r="G10" s="104"/>
      <c r="H10" s="104"/>
    </row>
    <row r="11" spans="1:8" ht="18" customHeight="1" x14ac:dyDescent="0.2">
      <c r="A11" s="17"/>
      <c r="B11" s="21" t="s">
        <v>12</v>
      </c>
      <c r="C11" s="63">
        <f>SUM(C5:C10)</f>
        <v>2344113.44</v>
      </c>
      <c r="D11" s="49"/>
      <c r="E11" s="49"/>
      <c r="F11" s="6"/>
      <c r="G11" s="6"/>
      <c r="H11" s="6"/>
    </row>
    <row r="12" spans="1:8" x14ac:dyDescent="0.2">
      <c r="B12" s="4"/>
      <c r="C12" s="30"/>
      <c r="D12" s="30"/>
      <c r="E12" s="30"/>
    </row>
    <row r="13" spans="1:8" x14ac:dyDescent="0.2">
      <c r="B13" s="4"/>
      <c r="C13" s="30"/>
      <c r="D13" s="30"/>
      <c r="E13" s="30"/>
      <c r="F13" s="60"/>
    </row>
    <row r="14" spans="1:8" x14ac:dyDescent="0.2">
      <c r="B14" s="4"/>
      <c r="C14" s="30"/>
      <c r="D14" s="30"/>
      <c r="E14" s="30"/>
      <c r="F14" s="60"/>
    </row>
    <row r="15" spans="1:8" x14ac:dyDescent="0.2">
      <c r="B15" s="4"/>
      <c r="C15" s="78"/>
      <c r="D15" s="30"/>
      <c r="E15" s="30"/>
      <c r="F15" s="60"/>
    </row>
    <row r="16" spans="1:8" x14ac:dyDescent="0.2">
      <c r="C16" s="78"/>
      <c r="F16" s="60"/>
    </row>
    <row r="17" spans="3:5" x14ac:dyDescent="0.2">
      <c r="C17" s="78"/>
      <c r="D17" s="60"/>
      <c r="E17" s="78"/>
    </row>
    <row r="18" spans="3:5" x14ac:dyDescent="0.2">
      <c r="C18" s="78"/>
      <c r="D18" s="64"/>
      <c r="E18" s="64"/>
    </row>
    <row r="19" spans="3:5" x14ac:dyDescent="0.2">
      <c r="C19" s="78"/>
    </row>
    <row r="20" spans="3:5" x14ac:dyDescent="0.2">
      <c r="C20" s="78"/>
    </row>
    <row r="21" spans="3:5" x14ac:dyDescent="0.2">
      <c r="C21" s="78"/>
    </row>
  </sheetData>
  <mergeCells count="1">
    <mergeCell ref="B3:D3"/>
  </mergeCells>
  <phoneticPr fontId="9" type="noConversion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Normal="100" zoomScaleSheetLayoutView="100" workbookViewId="0">
      <selection activeCell="C20" sqref="C20"/>
    </sheetView>
  </sheetViews>
  <sheetFormatPr defaultRowHeight="12.75" x14ac:dyDescent="0.2"/>
  <cols>
    <col min="1" max="1" width="4.140625" style="10" customWidth="1"/>
    <col min="2" max="2" width="46.140625" style="15" customWidth="1"/>
    <col min="3" max="3" width="37.5703125" style="15" customWidth="1"/>
    <col min="7" max="8" width="9.140625" style="53"/>
  </cols>
  <sheetData>
    <row r="1" spans="1:9" ht="15" customHeight="1" x14ac:dyDescent="0.2">
      <c r="B1" s="26" t="s">
        <v>499</v>
      </c>
      <c r="C1" s="25"/>
    </row>
    <row r="2" spans="1:9" x14ac:dyDescent="0.2">
      <c r="B2" s="24"/>
    </row>
    <row r="3" spans="1:9" ht="69" customHeight="1" x14ac:dyDescent="0.25">
      <c r="A3" s="161" t="s">
        <v>86</v>
      </c>
      <c r="B3" s="161"/>
      <c r="C3" s="161"/>
      <c r="D3" s="12"/>
    </row>
    <row r="4" spans="1:9" ht="9" customHeight="1" x14ac:dyDescent="0.25">
      <c r="A4" s="11"/>
      <c r="B4" s="23"/>
      <c r="C4" s="23"/>
      <c r="D4" s="12"/>
    </row>
    <row r="6" spans="1:9" ht="30.75" customHeight="1" x14ac:dyDescent="0.2">
      <c r="A6" s="13" t="s">
        <v>14</v>
      </c>
      <c r="B6" s="13" t="s">
        <v>27</v>
      </c>
      <c r="C6" s="14" t="s">
        <v>28</v>
      </c>
    </row>
    <row r="7" spans="1:9" ht="17.25" customHeight="1" x14ac:dyDescent="0.2">
      <c r="A7" s="158" t="s">
        <v>137</v>
      </c>
      <c r="B7" s="159"/>
      <c r="C7" s="160"/>
    </row>
    <row r="8" spans="1:9" s="2" customFormat="1" ht="27.75" customHeight="1" x14ac:dyDescent="0.2">
      <c r="A8" s="105">
        <v>1</v>
      </c>
      <c r="B8" s="105" t="s">
        <v>208</v>
      </c>
      <c r="C8" s="106" t="s">
        <v>209</v>
      </c>
      <c r="G8" s="57"/>
      <c r="H8" s="107"/>
      <c r="I8" s="57"/>
    </row>
    <row r="9" spans="1:9" s="2" customFormat="1" ht="27.75" customHeight="1" x14ac:dyDescent="0.2">
      <c r="A9" s="105">
        <v>2</v>
      </c>
      <c r="B9" s="105" t="s">
        <v>127</v>
      </c>
      <c r="C9" s="106" t="s">
        <v>130</v>
      </c>
      <c r="G9" s="57"/>
      <c r="H9" s="107"/>
      <c r="I9" s="57"/>
    </row>
    <row r="10" spans="1:9" ht="17.25" customHeight="1" x14ac:dyDescent="0.2">
      <c r="A10" s="158" t="s">
        <v>138</v>
      </c>
      <c r="B10" s="159"/>
      <c r="C10" s="160"/>
    </row>
    <row r="11" spans="1:9" s="2" customFormat="1" ht="88.5" customHeight="1" x14ac:dyDescent="0.2">
      <c r="A11" s="105">
        <v>1</v>
      </c>
      <c r="B11" s="105" t="s">
        <v>134</v>
      </c>
      <c r="C11" s="106" t="s">
        <v>509</v>
      </c>
      <c r="G11" s="57"/>
      <c r="H11" s="57"/>
    </row>
  </sheetData>
  <mergeCells count="3">
    <mergeCell ref="A10:C10"/>
    <mergeCell ref="A3:C3"/>
    <mergeCell ref="A7:C7"/>
  </mergeCells>
  <phoneticPr fontId="9" type="noConversion"/>
  <printOptions horizontalCentered="1"/>
  <pageMargins left="0.9448818897637796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informacje ogólne</vt:lpstr>
      <vt:lpstr>budynki</vt:lpstr>
      <vt:lpstr>elektronika </vt:lpstr>
      <vt:lpstr>auta</vt:lpstr>
      <vt:lpstr>szkody</vt:lpstr>
      <vt:lpstr>środki trwałe</vt:lpstr>
      <vt:lpstr>lokalizacje</vt:lpstr>
      <vt:lpstr>auta!Obszar_wydruku</vt:lpstr>
      <vt:lpstr>budynki!Obszar_wydruku</vt:lpstr>
      <vt:lpstr>'elektronika '!Obszar_wydruku</vt:lpstr>
      <vt:lpstr>'informacje ogólne'!Obszar_wydruku</vt:lpstr>
      <vt:lpstr>lokalizacje!Obszar_wydruku</vt:lpstr>
      <vt:lpstr>szkody!Obszar_wydruku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anna.kostrzewska</cp:lastModifiedBy>
  <cp:lastPrinted>2019-10-17T12:20:27Z</cp:lastPrinted>
  <dcterms:created xsi:type="dcterms:W3CDTF">2004-04-21T13:58:08Z</dcterms:created>
  <dcterms:modified xsi:type="dcterms:W3CDTF">2019-10-17T12:23:45Z</dcterms:modified>
</cp:coreProperties>
</file>